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435" activeTab="2"/>
  </bookViews>
  <sheets>
    <sheet name="Приложение 4" sheetId="4" r:id="rId1"/>
    <sheet name="Приложение 5" sheetId="5" r:id="rId2"/>
    <sheet name="Приложение 6" sheetId="6" r:id="rId3"/>
  </sheets>
  <calcPr calcId="152511"/>
</workbook>
</file>

<file path=xl/calcChain.xml><?xml version="1.0" encoding="utf-8"?>
<calcChain xmlns="http://schemas.openxmlformats.org/spreadsheetml/2006/main">
  <c r="I19" i="4" l="1"/>
  <c r="I22" i="4"/>
  <c r="G40" i="4" l="1"/>
  <c r="G39" i="4"/>
  <c r="G26" i="4"/>
  <c r="G18" i="4"/>
  <c r="G17" i="4"/>
  <c r="G15" i="4"/>
  <c r="G13" i="4"/>
  <c r="F19" i="4"/>
  <c r="G19" i="4" s="1"/>
  <c r="D19" i="4"/>
  <c r="D16" i="4"/>
  <c r="D18" i="4"/>
  <c r="F18" i="4"/>
  <c r="E11" i="6" s="1"/>
  <c r="F13" i="6"/>
  <c r="F16" i="4"/>
  <c r="G16" i="4" s="1"/>
  <c r="K21" i="5"/>
  <c r="K20" i="5"/>
  <c r="E10" i="6" l="1"/>
  <c r="F10" i="6" s="1"/>
  <c r="F11" i="6"/>
</calcChain>
</file>

<file path=xl/sharedStrings.xml><?xml version="1.0" encoding="utf-8"?>
<sst xmlns="http://schemas.openxmlformats.org/spreadsheetml/2006/main" count="298" uniqueCount="180">
  <si>
    <t>Департамента тарифного регулирования</t>
  </si>
  <si>
    <t>Томской области</t>
  </si>
  <si>
    <t>ПЕРЕЧЕНЬ ПАРАМЕТРОВ, ИСПОЛЬЗУЕМЫХ ДЛЯ РАСЧЕТА</t>
  </si>
  <si>
    <t>ЦЕЛЕВЫХ ПОКАЗАТЕЛЕЙ ЭНЕРГОСБЕРЕЖЕНИЯ И ПОВЫШЕНИЯ</t>
  </si>
  <si>
    <t>Наименование показателя</t>
  </si>
  <si>
    <t>Ед. изм.</t>
  </si>
  <si>
    <t>1.</t>
  </si>
  <si>
    <t>Условные единицы</t>
  </si>
  <si>
    <t>у.е.</t>
  </si>
  <si>
    <t>2.</t>
  </si>
  <si>
    <t>Поступление в сеть</t>
  </si>
  <si>
    <t>тыс.кВт·ч</t>
  </si>
  <si>
    <t>3.</t>
  </si>
  <si>
    <t>Технологические потери электрической энергии</t>
  </si>
  <si>
    <t>3.1.</t>
  </si>
  <si>
    <t>нормативные &lt;**&gt;</t>
  </si>
  <si>
    <t>%</t>
  </si>
  <si>
    <t>3.1.1.</t>
  </si>
  <si>
    <t>кВт·ч/у.е.</t>
  </si>
  <si>
    <t>4.</t>
  </si>
  <si>
    <t>Расход энергоресурсов в зданиях, строениях, сооружениях, находящихся в собственности организации (на ином праве), при осуществлении регулируемой деятельности&lt;*&gt;</t>
  </si>
  <si>
    <t>4.1.</t>
  </si>
  <si>
    <t xml:space="preserve">электрическая энергия </t>
  </si>
  <si>
    <t>4.1.1.</t>
  </si>
  <si>
    <t xml:space="preserve">Суммарная площадь зданий, строений, сооружений, находящихся в собственности организации (на ином праве) </t>
  </si>
  <si>
    <t>м²</t>
  </si>
  <si>
    <t>4.1.2.</t>
  </si>
  <si>
    <t>кВт·ч/ м²</t>
  </si>
  <si>
    <t>4.2.</t>
  </si>
  <si>
    <t xml:space="preserve">тепловая энергия </t>
  </si>
  <si>
    <t>Гкал</t>
  </si>
  <si>
    <t>4.2.1.</t>
  </si>
  <si>
    <t>м³</t>
  </si>
  <si>
    <t>4.2.2.</t>
  </si>
  <si>
    <t>удельный расход тепловой энергии в зданиях,  строениях, сооружениях организации на 1 м³ объема указанных помещений (п.4.2./п.4.2.1.)</t>
  </si>
  <si>
    <t>Гкал/м³</t>
  </si>
  <si>
    <t>4.3.</t>
  </si>
  <si>
    <t xml:space="preserve">вода </t>
  </si>
  <si>
    <t>4.4.</t>
  </si>
  <si>
    <t>газ</t>
  </si>
  <si>
    <t>5.</t>
  </si>
  <si>
    <t>Удельный расход горюче-смазочных материалов, используемых для оказания услуг по передаче электрической энергии по электрическим сетям, на 1 км пробега автотранспорта (п.5.2./п.5.1.)</t>
  </si>
  <si>
    <t>5.1.</t>
  </si>
  <si>
    <t>Количество километров, пройденное автотранспортом при осуществлении регулируемого вида деятельности</t>
  </si>
  <si>
    <t>км</t>
  </si>
  <si>
    <t>5.2.</t>
  </si>
  <si>
    <t>Количество горюче-смазочных материалов, затраченных на осуществление регулируемого вида деятельности</t>
  </si>
  <si>
    <t>6.</t>
  </si>
  <si>
    <t>Оснащенность зданий, строений, сооружений, находящихся в собственности организации (на ином праве), приборами учета энергоресурсов</t>
  </si>
  <si>
    <t>6.1.</t>
  </si>
  <si>
    <t>6.1.1.</t>
  </si>
  <si>
    <t xml:space="preserve">число объектов (приборов учета), подлежащих учету (установке) </t>
  </si>
  <si>
    <t>шт.</t>
  </si>
  <si>
    <t>6.1.2.</t>
  </si>
  <si>
    <t>фактически установлено</t>
  </si>
  <si>
    <t>6.1.3.</t>
  </si>
  <si>
    <t>подлежит установке</t>
  </si>
  <si>
    <t>6.2.</t>
  </si>
  <si>
    <t>тепловая энергия</t>
  </si>
  <si>
    <t>6.2.1.</t>
  </si>
  <si>
    <t>6.2.2.</t>
  </si>
  <si>
    <t xml:space="preserve">фактически установлено </t>
  </si>
  <si>
    <t>6.2.3.</t>
  </si>
  <si>
    <t xml:space="preserve">подлежит установке </t>
  </si>
  <si>
    <t>6.3.</t>
  </si>
  <si>
    <t>вода</t>
  </si>
  <si>
    <t>6.3.1.</t>
  </si>
  <si>
    <t>число объектов (приборов учета), подлежащих учету (установке)</t>
  </si>
  <si>
    <t>6.3.2.</t>
  </si>
  <si>
    <t>6.3.3.</t>
  </si>
  <si>
    <t>6.4.</t>
  </si>
  <si>
    <t>6.4.1.</t>
  </si>
  <si>
    <t>6.4.2.</t>
  </si>
  <si>
    <t>6.4.3.</t>
  </si>
  <si>
    <t>№ п/п</t>
  </si>
  <si>
    <t>ПЕРЕЧЕНЬ</t>
  </si>
  <si>
    <t>ОБЯЗАТЕЛЬНЫХ МЕРОПРИЯТИЙ ПО ЭНЕРГОСБЕРЕЖЕНИЮ И</t>
  </si>
  <si>
    <t>Данные указываются без НДС</t>
  </si>
  <si>
    <t>№п/п</t>
  </si>
  <si>
    <t>объем</t>
  </si>
  <si>
    <t>затраты</t>
  </si>
  <si>
    <t>Источник финасирования, за счет средств которого проведено мероприятие</t>
  </si>
  <si>
    <t>техноло-гический эффект</t>
  </si>
  <si>
    <t>экономи-ческий эффект</t>
  </si>
  <si>
    <t>срок окупае-мости</t>
  </si>
  <si>
    <t>тыс.руб</t>
  </si>
  <si>
    <t>кВт·ч,</t>
  </si>
  <si>
    <t>Гкал,</t>
  </si>
  <si>
    <t>тыс.руб.</t>
  </si>
  <si>
    <t>лет</t>
  </si>
  <si>
    <t>1.1.</t>
  </si>
  <si>
    <t>1.2.</t>
  </si>
  <si>
    <t xml:space="preserve">Выравнивание нагрузок фаз в электрических в сетях 0,4 кВ </t>
  </si>
  <si>
    <t>1.3.</t>
  </si>
  <si>
    <t>1.4.</t>
  </si>
  <si>
    <t>1.5.</t>
  </si>
  <si>
    <t>Прочее (расшифровать)</t>
  </si>
  <si>
    <t xml:space="preserve">Технические мероприятия </t>
  </si>
  <si>
    <t>2.1.</t>
  </si>
  <si>
    <t>2.2.</t>
  </si>
  <si>
    <t>2.3.</t>
  </si>
  <si>
    <t xml:space="preserve">Внедрение современных АБК на ПС 35 - 110 кВ             </t>
  </si>
  <si>
    <t>2.4.</t>
  </si>
  <si>
    <t>Замена выключателей на вакуумные или элегазовые</t>
  </si>
  <si>
    <t>2.5.</t>
  </si>
  <si>
    <t>Перевод электросетей на более высокое номинальное напряжение</t>
  </si>
  <si>
    <t>2.6.</t>
  </si>
  <si>
    <t>2.7.</t>
  </si>
  <si>
    <t>2.8.</t>
  </si>
  <si>
    <t>2.9.</t>
  </si>
  <si>
    <t xml:space="preserve">Снижение расходов электроэнергии на собственные нужды </t>
  </si>
  <si>
    <t>2.10.</t>
  </si>
  <si>
    <t>2.11.</t>
  </si>
  <si>
    <t>Прочее расшифровать</t>
  </si>
  <si>
    <t>3.2.</t>
  </si>
  <si>
    <t>3.3.</t>
  </si>
  <si>
    <t>3.4.</t>
  </si>
  <si>
    <t>3.5.</t>
  </si>
  <si>
    <t>3.6.</t>
  </si>
  <si>
    <t>3.7.</t>
  </si>
  <si>
    <t>3.8.</t>
  </si>
  <si>
    <t xml:space="preserve">Отключение трансформаторов на подстанциях с сезонной  нагрузкой      </t>
  </si>
  <si>
    <t xml:space="preserve">Перераспределение нагрузки путем производства переключений   </t>
  </si>
  <si>
    <t>от 28.03.2014 №8/49</t>
  </si>
  <si>
    <t>Разукрупнение распределительных линий 0,4 кВ</t>
  </si>
  <si>
    <t xml:space="preserve">Замена проводов в воздушных линиях электропередачи на СИП </t>
  </si>
  <si>
    <t xml:space="preserve">Мероприятия по совершенствованию систем расчетного и технического учета электроэнергии  и иных энергетических ресурсов          </t>
  </si>
  <si>
    <t xml:space="preserve">Проведение обязательных энергетических обследований </t>
  </si>
  <si>
    <t>Снижение нормативных технологических потерь электрической энергии при ее передаче по электрическим сетям, утвержденных Министерством энергетики Российской Федерации (в случае отсутствия утвержденных Министерством энергетики Российской Федерации, снижение технологических потерь электрической энергии, учтенных в прогнозном сводном балансе электрической энергии и мощности, утверждаемом ФСТ России) по итогам реализации программы (мероприятий)</t>
  </si>
  <si>
    <t>Сокращение удельного расхода электрической энергии на собственные нужды подстанций на 1 условную единицу оборудования подстанций</t>
  </si>
  <si>
    <t>электрическая энергия</t>
  </si>
  <si>
    <t xml:space="preserve">газ </t>
  </si>
  <si>
    <r>
      <t>Сокращение удельного расхода электрической энергии в зданиях, строениях, сооружениях организации на 1 м</t>
    </r>
    <r>
      <rPr>
        <vertAlign val="superscript"/>
        <sz val="11"/>
        <color theme="1"/>
        <rFont val="Times New Roman"/>
        <family val="1"/>
        <charset val="204"/>
      </rPr>
      <t>2</t>
    </r>
    <r>
      <rPr>
        <sz val="11"/>
        <color theme="1"/>
        <rFont val="Times New Roman"/>
        <family val="1"/>
        <charset val="204"/>
      </rPr>
      <t xml:space="preserve"> площади указанных помещений</t>
    </r>
  </si>
  <si>
    <r>
      <t>Сокращение удельного расхода тепловой энергии в зданиях, строениях, сооружениях организации на 1 м</t>
    </r>
    <r>
      <rPr>
        <vertAlign val="superscript"/>
        <sz val="11"/>
        <color theme="1"/>
        <rFont val="Times New Roman"/>
        <family val="1"/>
        <charset val="204"/>
      </rPr>
      <t>3</t>
    </r>
    <r>
      <rPr>
        <sz val="11"/>
        <color theme="1"/>
        <rFont val="Times New Roman"/>
        <family val="1"/>
        <charset val="204"/>
      </rPr>
      <t xml:space="preserve"> объема указанных помещений</t>
    </r>
  </si>
  <si>
    <t>Сокращение удельного расхода горюче-смазочных материалов, используемых для оказания услуг по передаче электрической энергии по электрическим сетям, на 1 км пробега автотранспорта</t>
  </si>
  <si>
    <t>Приложение №4 к приказу</t>
  </si>
  <si>
    <t>(ФОРМА ПРЕДСТАВЛЕНИЯ ОТЧЕТНОСТИ)</t>
  </si>
  <si>
    <t>факт предыдущего отчетного года</t>
  </si>
  <si>
    <t>фактические &lt;*&gt;</t>
  </si>
  <si>
    <t>в т.ч. расход электроэнергии на собственные нужды подстанций</t>
  </si>
  <si>
    <t>3.2.1.</t>
  </si>
  <si>
    <t>удельный расход электрической энергии в зданиях, строениях, сооружениях организации на 1 м² площади указанных помещений (п.4.1./п.4.1.1.)</t>
  </si>
  <si>
    <t>отклонение факта от плана</t>
  </si>
  <si>
    <t xml:space="preserve">Суммарный объем зданий, строений, сооружений, находящихся в собственности организации (на ином праве) </t>
  </si>
  <si>
    <t>кг/км,
л/км</t>
  </si>
  <si>
    <t>кг, 
л</t>
  </si>
  <si>
    <t>Приложение №5 к приказу</t>
  </si>
  <si>
    <t xml:space="preserve">Наименование мероприятий </t>
  </si>
  <si>
    <t xml:space="preserve">Организационные мероприятия </t>
  </si>
  <si>
    <t xml:space="preserve">Отключение в режимах малых нагрузок трансформаторов на подстанциях с двумя и более трансформаторами </t>
  </si>
  <si>
    <t xml:space="preserve">Замена недогруженных силовых трансформаторов </t>
  </si>
  <si>
    <t xml:space="preserve">Монтаж и наладка систем автоматического освещения и обогрева помещений распределительных устройств трансформаторных подстанций     </t>
  </si>
  <si>
    <t>Замена проводов на большее сечение на перегруженных воздуш-ных линиях электропередачи</t>
  </si>
  <si>
    <t>Снижение расходов энергоресурсов на хозяйственные нужды</t>
  </si>
  <si>
    <t xml:space="preserve">Организация, проверка и контроль достоверности работы комплексов коммерческого учета электрической энергии        </t>
  </si>
  <si>
    <t xml:space="preserve">Организация, проверка и контроль достоверности работы комплексов технического учета электрической энергии </t>
  </si>
  <si>
    <t xml:space="preserve">Установка отдельных приборов коммерческого учета для потребителей, получающих электрическую энергию от трансформаторов собственных нужд      </t>
  </si>
  <si>
    <t xml:space="preserve">Установка приборов коммерческого учета электроэнергии на границах балансовой принадлежности  </t>
  </si>
  <si>
    <t xml:space="preserve">Установка приборов коммерческого учета  электроэнергии для потребителей    </t>
  </si>
  <si>
    <t xml:space="preserve">Организация, проверка и контроль достоверности работы комплексов расчетного учета прочих энергетических ресурсов (тепловой энергии, воды) для хозяйственных  нужд </t>
  </si>
  <si>
    <t xml:space="preserve">Проведение рейдов по выявлению безучетного и бездоговорного потребления электроэнергии   </t>
  </si>
  <si>
    <t xml:space="preserve">Инвестиционные проекты (объекты), включенные в инвестиционные или производственные программы  </t>
  </si>
  <si>
    <t>Замена перегруженных и установка и ввод в работу дополнительных силовых трансформаторов на эксплуатируемых подстанциях</t>
  </si>
  <si>
    <t>Приложение №6 к приказу</t>
  </si>
  <si>
    <t xml:space="preserve">         </t>
  </si>
  <si>
    <t xml:space="preserve">                                                        Директор </t>
  </si>
  <si>
    <t xml:space="preserve">                                                             А.А.Фролов</t>
  </si>
  <si>
    <t xml:space="preserve">                                                                                                         Директор                                                                                      А.А.Фролов</t>
  </si>
  <si>
    <t xml:space="preserve">                                                                                                                                                  Директор                                                                                           А.А.Фролов</t>
  </si>
  <si>
    <t xml:space="preserve">                                                                                                                                          </t>
  </si>
  <si>
    <r>
      <t xml:space="preserve">ЭНЕРГЕТИЧЕСКОЙ ЭФФЕКТИВНОСТИ  </t>
    </r>
    <r>
      <rPr>
        <b/>
        <i/>
        <sz val="11"/>
        <color theme="1"/>
        <rFont val="Times New Roman"/>
        <family val="1"/>
        <charset val="204"/>
      </rPr>
      <t>ООО"ИнвестГрадСтрой" на 2015 г.</t>
    </r>
  </si>
  <si>
    <t>2015 год
план</t>
  </si>
  <si>
    <t xml:space="preserve">2015 год
факт  </t>
  </si>
  <si>
    <t>2015 год план</t>
  </si>
  <si>
    <r>
      <t xml:space="preserve">ПОВЫШЕНИЮ ЭНЕРГЕТИЧЕСКОЙ ЭФФЕКТИВНОСТИ </t>
    </r>
    <r>
      <rPr>
        <b/>
        <i/>
        <sz val="11"/>
        <color theme="1"/>
        <rFont val="Times New Roman"/>
        <family val="1"/>
        <charset val="204"/>
      </rPr>
      <t>ООО "ИнвестГрадСтрой" на 2015 г</t>
    </r>
  </si>
  <si>
    <t>2015 год факт</t>
  </si>
  <si>
    <r>
      <t xml:space="preserve">ЦЕЛЕВЫЕ ПОКАЗАТЕЛИ ЭНЕРГОСБЕРЕЖЕНИЯ И ПОВЫШЕНИЯ ЭНЕРГЕТИЧЕСКОЙ ЭФФЕКТИВНОСТИ, ДОСТИЖЕНИЕ КОТОРЫХ ДОЛЖНО БЫТЬ ОБЕСПЕЧЕНО В ХОДЕ РЕАЛИЗАЦИИ ПРОГРАММ ЭНЕРГОСБЕРЕЖЕНИЯ И ПОВЫШЕНИЯ ЭНЕРГЕТИЧЕСКОЙ ЭФФЕКТИВНОСТИ  </t>
    </r>
    <r>
      <rPr>
        <b/>
        <i/>
        <sz val="11"/>
        <color theme="1"/>
        <rFont val="Times New Roman"/>
        <family val="1"/>
        <charset val="204"/>
      </rPr>
      <t>ООО "ИнвестГрадСтрой" в 2015 г</t>
    </r>
  </si>
  <si>
    <t>без финансирования</t>
  </si>
  <si>
    <t>тариф</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</si>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</sst>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quot;-&quot;??_р_._-;_-@_-"/>
    <numFmt numFmtId="165" formatCode="0.0"/>
  </numFmts>
  <fonts count="11" x14ac:knownFonts="1">
    <font>
      <sz val="11"/>
      <color theme="1"/>
      <name val="Calibri"/>
      <family val="2"/>
      <scheme val="minor"/>
    </font>
    <font>
      <sz val="11"/>
      <color theme="1"/>
      <name val="Times New Roman"/>
      <family val="1"/>
      <charset val="204"/>
    </font>
    <font>
      <b/>
      <sz val="11"/>
      <color theme="1"/>
      <name val="Times New Roman"/>
      <family val="1"/>
      <charset val="204"/>
    </font>
    <font>
      <b/>
      <sz val="8"/>
      <color theme="1"/>
      <name val="Times New Roman"/>
      <family val="1"/>
      <charset val="204"/>
    </font>
    <font>
      <b/>
      <sz val="9"/>
      <color theme="1"/>
      <name val="Times New Roman"/>
      <family val="1"/>
      <charset val="204"/>
    </font>
    <font>
      <sz val="8"/>
      <color theme="1"/>
      <name val="Times New Roman"/>
      <family val="1"/>
      <charset val="204"/>
    </font>
    <font>
      <sz val="10"/>
      <color theme="1"/>
      <name val="Times New Roman"/>
      <family val="1"/>
      <charset val="204"/>
    </font>
    <font>
      <vertAlign val="superscript"/>
      <sz val="11"/>
      <color theme="1"/>
      <name val="Times New Roman"/>
      <family val="1"/>
      <charset val="204"/>
    </font>
    <font>
      <b/>
      <i/>
      <sz val="11"/>
      <color theme="1"/>
      <name val="Times New Roman"/>
      <family val="1"/>
      <charset val="204"/>
    </font>
    <font>
      <sz val="11"/>
      <color theme="1"/>
      <name val="Calibri"/>
      <family val="2"/>
      <scheme val="minor"/>
    </font>
    <font>
      <sz val="11"/>
      <color theme="0"/>
      <name val="Calibri"/>
      <family val="2"/>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rgb="FFFFFFFF"/>
      </left>
      <right style="medium">
        <color rgb="FFFFFFFF"/>
      </right>
      <top/>
      <bottom/>
      <diagonal/>
    </border>
    <border>
      <left/>
      <right style="medium">
        <color rgb="FFFFFFFF"/>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s>
  <cellStyleXfs count="2">
    <xf numFmtId="0" fontId="0" fillId="0" borderId="0"/>
    <xf numFmtId="164" fontId="9" fillId="0" borderId="0" applyFont="0" applyFill="0" applyBorder="0" applyAlignment="0" applyProtection="0"/>
  </cellStyleXfs>
  <cellXfs count="97">
    <xf numFmtId="0" fontId="0" fillId="0" borderId="0" xfId="0"/>
    <xf numFmtId="0" fontId="1" fillId="0" borderId="0" xfId="0" applyFont="1" applyAlignment="1">
      <alignment vertical="center"/>
    </xf>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 fillId="0" borderId="9" xfId="0" applyFont="1" applyBorder="1" applyAlignment="1">
      <alignment vertical="center" wrapText="1"/>
    </xf>
    <xf numFmtId="0" fontId="2" fillId="0" borderId="10" xfId="0" applyFont="1" applyBorder="1" applyAlignment="1">
      <alignment horizontal="center" vertical="center" wrapText="1"/>
    </xf>
    <xf numFmtId="0" fontId="1" fillId="0" borderId="13" xfId="0" applyFont="1" applyBorder="1" applyAlignment="1">
      <alignment vertical="center" wrapText="1"/>
    </xf>
    <xf numFmtId="0" fontId="1" fillId="0" borderId="13" xfId="0" applyFont="1" applyBorder="1" applyAlignment="1">
      <alignment horizontal="center" vertical="center" wrapText="1"/>
    </xf>
    <xf numFmtId="0" fontId="1" fillId="0" borderId="0" xfId="0" applyFont="1" applyAlignment="1">
      <alignment horizontal="justify" vertical="center"/>
    </xf>
    <xf numFmtId="0" fontId="1" fillId="0" borderId="1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 fillId="0" borderId="25" xfId="0" applyFont="1" applyBorder="1" applyAlignment="1">
      <alignment vertical="center"/>
    </xf>
    <xf numFmtId="0" fontId="1" fillId="0" borderId="26" xfId="0" applyFont="1" applyBorder="1" applyAlignment="1">
      <alignment vertical="center"/>
    </xf>
    <xf numFmtId="0" fontId="6" fillId="0" borderId="1" xfId="0" applyFont="1" applyBorder="1" applyAlignment="1">
      <alignment vertical="center" wrapText="1"/>
    </xf>
    <xf numFmtId="0" fontId="6" fillId="0" borderId="6" xfId="0" applyFont="1" applyBorder="1" applyAlignment="1">
      <alignment vertical="center" wrapText="1"/>
    </xf>
    <xf numFmtId="0" fontId="2" fillId="0" borderId="1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7" xfId="0" applyFont="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vertical="center" wrapText="1"/>
    </xf>
    <xf numFmtId="0" fontId="5" fillId="0" borderId="6"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vertical="center"/>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165" fontId="5" fillId="0" borderId="1" xfId="0" applyNumberFormat="1" applyFont="1" applyBorder="1" applyAlignment="1">
      <alignment vertical="center" wrapText="1"/>
    </xf>
    <xf numFmtId="165" fontId="5" fillId="0" borderId="1" xfId="0" applyNumberFormat="1" applyFont="1" applyBorder="1" applyAlignment="1">
      <alignment horizontal="center" vertical="center" wrapText="1"/>
    </xf>
    <xf numFmtId="0" fontId="3" fillId="0" borderId="28" xfId="0" applyFont="1" applyBorder="1" applyAlignment="1">
      <alignment horizontal="center" vertical="center" wrapText="1"/>
    </xf>
    <xf numFmtId="0" fontId="5" fillId="0" borderId="11" xfId="0" applyFont="1" applyBorder="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2" fillId="0" borderId="29" xfId="0" applyFont="1" applyBorder="1" applyAlignment="1">
      <alignment wrapText="1"/>
    </xf>
    <xf numFmtId="0" fontId="1" fillId="0" borderId="18" xfId="0" applyFont="1" applyBorder="1" applyAlignment="1">
      <alignment wrapText="1"/>
    </xf>
    <xf numFmtId="0" fontId="2" fillId="0" borderId="18" xfId="0" applyFont="1" applyBorder="1" applyAlignment="1">
      <alignment wrapText="1"/>
    </xf>
    <xf numFmtId="0" fontId="1" fillId="0" borderId="23" xfId="0" applyFont="1" applyBorder="1" applyAlignment="1">
      <alignment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 fillId="0" borderId="0" xfId="0" applyFont="1"/>
    <xf numFmtId="0" fontId="6" fillId="0" borderId="14" xfId="0" applyFont="1" applyBorder="1" applyAlignment="1">
      <alignment horizontal="center" vertical="center" wrapText="1"/>
    </xf>
    <xf numFmtId="164" fontId="1" fillId="0" borderId="13" xfId="1" applyFont="1" applyBorder="1" applyAlignment="1">
      <alignment vertical="center" wrapText="1"/>
    </xf>
    <xf numFmtId="164" fontId="1" fillId="0" borderId="14" xfId="1" applyFont="1" applyBorder="1" applyAlignment="1">
      <alignment vertical="center" wrapText="1"/>
    </xf>
    <xf numFmtId="164" fontId="1" fillId="0" borderId="1" xfId="1" applyFont="1" applyBorder="1" applyAlignment="1">
      <alignment vertical="center" wrapText="1"/>
    </xf>
    <xf numFmtId="164" fontId="1" fillId="0" borderId="6" xfId="1" applyFont="1" applyBorder="1" applyAlignment="1">
      <alignment vertical="center" wrapText="1"/>
    </xf>
    <xf numFmtId="164" fontId="0" fillId="0" borderId="0" xfId="1" applyFont="1"/>
    <xf numFmtId="0" fontId="1" fillId="0" borderId="5" xfId="0" applyFont="1" applyBorder="1" applyAlignment="1">
      <alignment horizontal="center" vertical="center" wrapText="1"/>
    </xf>
    <xf numFmtId="0" fontId="1" fillId="0" borderId="1" xfId="0" applyFont="1" applyBorder="1" applyAlignment="1">
      <alignment vertical="center" wrapText="1"/>
    </xf>
    <xf numFmtId="0" fontId="2" fillId="0" borderId="0" xfId="0" applyFont="1" applyAlignment="1">
      <alignment horizontal="center" vertical="center"/>
    </xf>
    <xf numFmtId="0" fontId="1" fillId="0" borderId="0" xfId="0" applyFont="1" applyAlignment="1">
      <alignment horizontal="right" vertical="center"/>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1" fillId="0" borderId="0" xfId="0" applyFont="1" applyBorder="1" applyAlignment="1">
      <alignment horizontal="righ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0" xfId="0" applyFont="1" applyAlignment="1">
      <alignment horizontal="center" vertical="center" wrapText="1"/>
    </xf>
    <xf numFmtId="164" fontId="10" fillId="0" borderId="0" xfId="0" applyNumberFormat="1" applyFont="1"/>
    <xf numFmtId="0" fontId="10" fillId="0" borderId="0" xfId="0" applyFont="1"/>
  </cellXfs>
  <cellStyles count="2">
    <cellStyle name="Обычный" xfId="0" builtinId="0"/>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0"/>
  <sheetViews>
    <sheetView workbookViewId="0">
      <selection activeCell="G54" sqref="G54"/>
    </sheetView>
  </sheetViews>
  <sheetFormatPr defaultRowHeight="15" x14ac:dyDescent="0.25"/>
  <cols>
    <col min="2" max="2" width="75.7109375" customWidth="1"/>
    <col min="3" max="7" width="13.7109375" customWidth="1"/>
  </cols>
  <sheetData>
    <row r="1" spans="1:7" x14ac:dyDescent="0.25">
      <c r="A1" s="74" t="s">
        <v>135</v>
      </c>
      <c r="B1" s="74"/>
      <c r="C1" s="74"/>
      <c r="D1" s="74"/>
      <c r="E1" s="74"/>
      <c r="F1" s="74"/>
      <c r="G1" s="74"/>
    </row>
    <row r="2" spans="1:7" x14ac:dyDescent="0.25">
      <c r="A2" s="74" t="s">
        <v>0</v>
      </c>
      <c r="B2" s="74"/>
      <c r="C2" s="74"/>
      <c r="D2" s="74"/>
      <c r="E2" s="74"/>
      <c r="F2" s="74"/>
      <c r="G2" s="74"/>
    </row>
    <row r="3" spans="1:7" x14ac:dyDescent="0.25">
      <c r="A3" s="74" t="s">
        <v>1</v>
      </c>
      <c r="B3" s="74"/>
      <c r="C3" s="74"/>
      <c r="D3" s="74"/>
      <c r="E3" s="74"/>
      <c r="F3" s="74"/>
      <c r="G3" s="74"/>
    </row>
    <row r="4" spans="1:7" x14ac:dyDescent="0.25">
      <c r="A4" s="74" t="s">
        <v>123</v>
      </c>
      <c r="B4" s="74"/>
      <c r="C4" s="74"/>
      <c r="D4" s="74"/>
      <c r="E4" s="74"/>
      <c r="F4" s="74"/>
      <c r="G4" s="74"/>
    </row>
    <row r="5" spans="1:7" x14ac:dyDescent="0.25">
      <c r="A5" s="73" t="s">
        <v>2</v>
      </c>
      <c r="B5" s="73"/>
      <c r="C5" s="73"/>
      <c r="D5" s="73"/>
      <c r="E5" s="73"/>
      <c r="F5" s="73"/>
      <c r="G5" s="73"/>
    </row>
    <row r="6" spans="1:7" x14ac:dyDescent="0.25">
      <c r="A6" s="73" t="s">
        <v>3</v>
      </c>
      <c r="B6" s="73"/>
      <c r="C6" s="73"/>
      <c r="D6" s="73"/>
      <c r="E6" s="73"/>
      <c r="F6" s="73"/>
      <c r="G6" s="73"/>
    </row>
    <row r="7" spans="1:7" x14ac:dyDescent="0.25">
      <c r="A7" s="73" t="s">
        <v>170</v>
      </c>
      <c r="B7" s="73"/>
      <c r="C7" s="73"/>
      <c r="D7" s="73"/>
      <c r="E7" s="73"/>
      <c r="F7" s="73"/>
      <c r="G7" s="73"/>
    </row>
    <row r="8" spans="1:7" x14ac:dyDescent="0.25">
      <c r="A8" s="73" t="s">
        <v>136</v>
      </c>
      <c r="B8" s="73"/>
      <c r="C8" s="73"/>
      <c r="D8" s="73"/>
      <c r="E8" s="73"/>
      <c r="F8" s="73"/>
      <c r="G8" s="73"/>
    </row>
    <row r="9" spans="1:7" ht="15.75" thickBot="1" x14ac:dyDescent="0.3">
      <c r="A9" s="1"/>
    </row>
    <row r="10" spans="1:7" ht="49.5" customHeight="1" thickBot="1" x14ac:dyDescent="0.3">
      <c r="A10" s="11" t="s">
        <v>74</v>
      </c>
      <c r="B10" s="26" t="s">
        <v>4</v>
      </c>
      <c r="C10" s="26" t="s">
        <v>5</v>
      </c>
      <c r="D10" s="27" t="s">
        <v>137</v>
      </c>
      <c r="E10" s="27" t="s">
        <v>171</v>
      </c>
      <c r="F10" s="27" t="s">
        <v>172</v>
      </c>
      <c r="G10" s="28" t="s">
        <v>142</v>
      </c>
    </row>
    <row r="11" spans="1:7" ht="15.75" thickBot="1" x14ac:dyDescent="0.3">
      <c r="A11" s="16">
        <v>1</v>
      </c>
      <c r="B11" s="17">
        <v>2</v>
      </c>
      <c r="C11" s="17">
        <v>3</v>
      </c>
      <c r="D11" s="17">
        <v>4</v>
      </c>
      <c r="E11" s="17">
        <v>5</v>
      </c>
      <c r="F11" s="17">
        <v>6</v>
      </c>
      <c r="G11" s="18">
        <v>7</v>
      </c>
    </row>
    <row r="12" spans="1:7" x14ac:dyDescent="0.25">
      <c r="A12" s="15" t="s">
        <v>6</v>
      </c>
      <c r="B12" s="12" t="s">
        <v>7</v>
      </c>
      <c r="C12" s="13" t="s">
        <v>8</v>
      </c>
      <c r="D12" s="66">
        <v>322.83</v>
      </c>
      <c r="E12" s="66">
        <v>505.52</v>
      </c>
      <c r="F12" s="66">
        <v>505.52</v>
      </c>
      <c r="G12" s="67">
        <v>0</v>
      </c>
    </row>
    <row r="13" spans="1:7" x14ac:dyDescent="0.25">
      <c r="A13" s="5" t="s">
        <v>9</v>
      </c>
      <c r="B13" s="4" t="s">
        <v>10</v>
      </c>
      <c r="C13" s="3" t="s">
        <v>11</v>
      </c>
      <c r="D13" s="68">
        <v>9166.8680000000004</v>
      </c>
      <c r="E13" s="68">
        <v>8700</v>
      </c>
      <c r="F13" s="68">
        <v>9116.4889999999996</v>
      </c>
      <c r="G13" s="69">
        <f>F13-E13</f>
        <v>416.48899999999958</v>
      </c>
    </row>
    <row r="14" spans="1:7" ht="23.25" customHeight="1" x14ac:dyDescent="0.25">
      <c r="A14" s="5" t="s">
        <v>12</v>
      </c>
      <c r="B14" s="4" t="s">
        <v>13</v>
      </c>
      <c r="C14" s="4"/>
      <c r="D14" s="68"/>
      <c r="E14" s="68"/>
      <c r="F14" s="68"/>
      <c r="G14" s="69"/>
    </row>
    <row r="15" spans="1:7" x14ac:dyDescent="0.25">
      <c r="A15" s="71" t="s">
        <v>14</v>
      </c>
      <c r="B15" s="75" t="s">
        <v>138</v>
      </c>
      <c r="C15" s="3" t="s">
        <v>11</v>
      </c>
      <c r="D15" s="68">
        <v>831.62300000000005</v>
      </c>
      <c r="E15" s="68"/>
      <c r="F15" s="68">
        <v>857.93299999999999</v>
      </c>
      <c r="G15" s="69">
        <f>F15-E20</f>
        <v>130.61299999999994</v>
      </c>
    </row>
    <row r="16" spans="1:7" x14ac:dyDescent="0.25">
      <c r="A16" s="71"/>
      <c r="B16" s="76"/>
      <c r="C16" s="3" t="s">
        <v>16</v>
      </c>
      <c r="D16" s="68">
        <f>D15/D13*100</f>
        <v>9.0720516538473106</v>
      </c>
      <c r="E16" s="68"/>
      <c r="F16" s="68">
        <f>F15/F13*100</f>
        <v>9.4107830328101088</v>
      </c>
      <c r="G16" s="69">
        <f t="shared" ref="G16:G19" si="0">F16-E21</f>
        <v>1.0507830328101093</v>
      </c>
    </row>
    <row r="17" spans="1:9" ht="15.75" customHeight="1" x14ac:dyDescent="0.25">
      <c r="A17" s="71" t="s">
        <v>17</v>
      </c>
      <c r="B17" s="72" t="s">
        <v>139</v>
      </c>
      <c r="C17" s="3" t="s">
        <v>11</v>
      </c>
      <c r="D17" s="68">
        <v>26.817</v>
      </c>
      <c r="E17" s="68"/>
      <c r="F17" s="68">
        <v>39.695999999999998</v>
      </c>
      <c r="G17" s="69">
        <f t="shared" si="0"/>
        <v>0</v>
      </c>
    </row>
    <row r="18" spans="1:9" x14ac:dyDescent="0.25">
      <c r="A18" s="71"/>
      <c r="B18" s="72"/>
      <c r="C18" s="3" t="s">
        <v>18</v>
      </c>
      <c r="D18" s="68">
        <f>D17/D12*1000</f>
        <v>83.068488058730594</v>
      </c>
      <c r="E18" s="68"/>
      <c r="F18" s="68">
        <f>F17/F12*1000</f>
        <v>78.525083082766258</v>
      </c>
      <c r="G18" s="69">
        <f t="shared" si="0"/>
        <v>-9.169172337379905E-4</v>
      </c>
    </row>
    <row r="19" spans="1:9" x14ac:dyDescent="0.25">
      <c r="A19" s="71"/>
      <c r="B19" s="72"/>
      <c r="C19" s="3" t="s">
        <v>16</v>
      </c>
      <c r="D19" s="68">
        <f>D17/D13*100</f>
        <v>0.29254266560836262</v>
      </c>
      <c r="E19" s="68"/>
      <c r="F19" s="68">
        <f>F17/F13*100</f>
        <v>0.43543078919965789</v>
      </c>
      <c r="G19" s="69">
        <f t="shared" si="0"/>
        <v>-2.0869210800342097E-2</v>
      </c>
      <c r="I19" s="95">
        <f>(D16-F16)/D16*100</f>
        <v>-3.7337902371747145</v>
      </c>
    </row>
    <row r="20" spans="1:9" x14ac:dyDescent="0.25">
      <c r="A20" s="71" t="s">
        <v>114</v>
      </c>
      <c r="B20" s="75" t="s">
        <v>15</v>
      </c>
      <c r="C20" s="3" t="s">
        <v>11</v>
      </c>
      <c r="D20" s="68">
        <v>719.6</v>
      </c>
      <c r="E20" s="68">
        <v>727.32</v>
      </c>
      <c r="F20" s="68"/>
      <c r="G20" s="69"/>
      <c r="I20" s="96"/>
    </row>
    <row r="21" spans="1:9" x14ac:dyDescent="0.25">
      <c r="A21" s="71"/>
      <c r="B21" s="76"/>
      <c r="C21" s="3" t="s">
        <v>16</v>
      </c>
      <c r="D21" s="68">
        <v>7.1952999999999996</v>
      </c>
      <c r="E21" s="70">
        <v>8.36</v>
      </c>
      <c r="F21" s="68"/>
      <c r="G21" s="69"/>
      <c r="I21" s="96"/>
    </row>
    <row r="22" spans="1:9" ht="15.75" customHeight="1" x14ac:dyDescent="0.25">
      <c r="A22" s="71" t="s">
        <v>140</v>
      </c>
      <c r="B22" s="72" t="s">
        <v>139</v>
      </c>
      <c r="C22" s="3" t="s">
        <v>11</v>
      </c>
      <c r="D22" s="68">
        <v>26.817</v>
      </c>
      <c r="E22" s="68">
        <v>39.695999999999998</v>
      </c>
      <c r="F22" s="68"/>
      <c r="G22" s="69"/>
      <c r="I22" s="95">
        <f>(D18-F18)/D18*100</f>
        <v>5.4694687265188744</v>
      </c>
    </row>
    <row r="23" spans="1:9" x14ac:dyDescent="0.25">
      <c r="A23" s="71"/>
      <c r="B23" s="72"/>
      <c r="C23" s="3" t="s">
        <v>18</v>
      </c>
      <c r="D23" s="68">
        <v>83.067999999999998</v>
      </c>
      <c r="E23" s="68">
        <v>78.525999999999996</v>
      </c>
      <c r="F23" s="68"/>
      <c r="G23" s="69"/>
      <c r="I23" t="s">
        <v>169</v>
      </c>
    </row>
    <row r="24" spans="1:9" x14ac:dyDescent="0.25">
      <c r="A24" s="71"/>
      <c r="B24" s="72"/>
      <c r="C24" s="3" t="s">
        <v>16</v>
      </c>
      <c r="D24" s="68">
        <v>0.29349999999999998</v>
      </c>
      <c r="E24" s="68">
        <v>0.45629999999999998</v>
      </c>
      <c r="F24" s="68"/>
      <c r="G24" s="69"/>
    </row>
    <row r="25" spans="1:9" ht="45" x14ac:dyDescent="0.25">
      <c r="A25" s="5" t="s">
        <v>19</v>
      </c>
      <c r="B25" s="4" t="s">
        <v>20</v>
      </c>
      <c r="C25" s="3"/>
      <c r="D25" s="68"/>
      <c r="E25" s="68"/>
      <c r="F25" s="68"/>
      <c r="G25" s="69"/>
    </row>
    <row r="26" spans="1:9" x14ac:dyDescent="0.25">
      <c r="A26" s="5" t="s">
        <v>21</v>
      </c>
      <c r="B26" s="4" t="s">
        <v>22</v>
      </c>
      <c r="C26" s="3" t="s">
        <v>11</v>
      </c>
      <c r="D26" s="68">
        <v>121.42</v>
      </c>
      <c r="E26" s="68">
        <v>131.053</v>
      </c>
      <c r="F26" s="68">
        <v>87.778000000000006</v>
      </c>
      <c r="G26" s="69">
        <f>F26-E26</f>
        <v>-43.274999999999991</v>
      </c>
    </row>
    <row r="27" spans="1:9" ht="30" x14ac:dyDescent="0.25">
      <c r="A27" s="5" t="s">
        <v>23</v>
      </c>
      <c r="B27" s="4" t="s">
        <v>24</v>
      </c>
      <c r="C27" s="3" t="s">
        <v>25</v>
      </c>
      <c r="D27" s="68"/>
      <c r="E27" s="68"/>
      <c r="F27" s="68"/>
      <c r="G27" s="69"/>
    </row>
    <row r="28" spans="1:9" ht="30" x14ac:dyDescent="0.25">
      <c r="A28" s="5" t="s">
        <v>26</v>
      </c>
      <c r="B28" s="4" t="s">
        <v>141</v>
      </c>
      <c r="C28" s="3" t="s">
        <v>27</v>
      </c>
      <c r="D28" s="68"/>
      <c r="E28" s="68"/>
      <c r="F28" s="68"/>
      <c r="G28" s="69"/>
    </row>
    <row r="29" spans="1:9" x14ac:dyDescent="0.25">
      <c r="A29" s="5" t="s">
        <v>28</v>
      </c>
      <c r="B29" s="4" t="s">
        <v>29</v>
      </c>
      <c r="C29" s="3" t="s">
        <v>30</v>
      </c>
      <c r="D29" s="68"/>
      <c r="E29" s="68"/>
      <c r="F29" s="70"/>
      <c r="G29" s="69"/>
    </row>
    <row r="30" spans="1:9" ht="30" x14ac:dyDescent="0.25">
      <c r="A30" s="5" t="s">
        <v>31</v>
      </c>
      <c r="B30" s="4" t="s">
        <v>143</v>
      </c>
      <c r="C30" s="3" t="s">
        <v>32</v>
      </c>
      <c r="D30" s="68"/>
      <c r="E30" s="68"/>
      <c r="F30" s="68"/>
      <c r="G30" s="69"/>
    </row>
    <row r="31" spans="1:9" ht="30" x14ac:dyDescent="0.25">
      <c r="A31" s="5" t="s">
        <v>33</v>
      </c>
      <c r="B31" s="4" t="s">
        <v>34</v>
      </c>
      <c r="C31" s="3" t="s">
        <v>35</v>
      </c>
      <c r="D31" s="68"/>
      <c r="E31" s="68"/>
      <c r="F31" s="68"/>
      <c r="G31" s="69"/>
    </row>
    <row r="32" spans="1:9" x14ac:dyDescent="0.25">
      <c r="A32" s="5" t="s">
        <v>36</v>
      </c>
      <c r="B32" s="4" t="s">
        <v>37</v>
      </c>
      <c r="C32" s="3" t="s">
        <v>32</v>
      </c>
      <c r="D32" s="68"/>
      <c r="E32" s="68"/>
      <c r="F32" s="68"/>
      <c r="G32" s="69"/>
    </row>
    <row r="33" spans="1:7" x14ac:dyDescent="0.25">
      <c r="A33" s="5" t="s">
        <v>38</v>
      </c>
      <c r="B33" s="4" t="s">
        <v>39</v>
      </c>
      <c r="C33" s="3" t="s">
        <v>32</v>
      </c>
      <c r="D33" s="68"/>
      <c r="E33" s="68"/>
      <c r="F33" s="68"/>
      <c r="G33" s="69"/>
    </row>
    <row r="34" spans="1:7" ht="45" x14ac:dyDescent="0.25">
      <c r="A34" s="5" t="s">
        <v>40</v>
      </c>
      <c r="B34" s="4" t="s">
        <v>41</v>
      </c>
      <c r="C34" s="3" t="s">
        <v>144</v>
      </c>
      <c r="D34" s="68"/>
      <c r="E34" s="68"/>
      <c r="F34" s="68"/>
      <c r="G34" s="69"/>
    </row>
    <row r="35" spans="1:7" ht="30" x14ac:dyDescent="0.25">
      <c r="A35" s="5" t="s">
        <v>42</v>
      </c>
      <c r="B35" s="4" t="s">
        <v>43</v>
      </c>
      <c r="C35" s="3" t="s">
        <v>44</v>
      </c>
      <c r="D35" s="68"/>
      <c r="E35" s="68"/>
      <c r="F35" s="68"/>
      <c r="G35" s="69"/>
    </row>
    <row r="36" spans="1:7" ht="30" x14ac:dyDescent="0.25">
      <c r="A36" s="5" t="s">
        <v>45</v>
      </c>
      <c r="B36" s="4" t="s">
        <v>46</v>
      </c>
      <c r="C36" s="3" t="s">
        <v>145</v>
      </c>
      <c r="D36" s="68"/>
      <c r="E36" s="68"/>
      <c r="F36" s="68"/>
      <c r="G36" s="69"/>
    </row>
    <row r="37" spans="1:7" ht="30" x14ac:dyDescent="0.25">
      <c r="A37" s="5" t="s">
        <v>47</v>
      </c>
      <c r="B37" s="4" t="s">
        <v>48</v>
      </c>
      <c r="C37" s="4"/>
      <c r="D37" s="68"/>
      <c r="E37" s="68"/>
      <c r="F37" s="68"/>
      <c r="G37" s="69"/>
    </row>
    <row r="38" spans="1:7" x14ac:dyDescent="0.25">
      <c r="A38" s="5" t="s">
        <v>49</v>
      </c>
      <c r="B38" s="4" t="s">
        <v>22</v>
      </c>
      <c r="C38" s="4"/>
      <c r="D38" s="68"/>
      <c r="E38" s="68"/>
      <c r="F38" s="68"/>
      <c r="G38" s="69"/>
    </row>
    <row r="39" spans="1:7" x14ac:dyDescent="0.25">
      <c r="A39" s="5" t="s">
        <v>50</v>
      </c>
      <c r="B39" s="4" t="s">
        <v>51</v>
      </c>
      <c r="C39" s="3" t="s">
        <v>52</v>
      </c>
      <c r="D39" s="68">
        <v>55</v>
      </c>
      <c r="E39" s="68">
        <v>38</v>
      </c>
      <c r="F39" s="68">
        <v>38</v>
      </c>
      <c r="G39" s="69">
        <f>F39-E39</f>
        <v>0</v>
      </c>
    </row>
    <row r="40" spans="1:7" x14ac:dyDescent="0.25">
      <c r="A40" s="5" t="s">
        <v>53</v>
      </c>
      <c r="B40" s="4" t="s">
        <v>54</v>
      </c>
      <c r="C40" s="3" t="s">
        <v>52</v>
      </c>
      <c r="D40" s="68">
        <v>55</v>
      </c>
      <c r="E40" s="68">
        <v>38</v>
      </c>
      <c r="F40" s="68">
        <v>38</v>
      </c>
      <c r="G40" s="69">
        <f>F40-E40</f>
        <v>0</v>
      </c>
    </row>
    <row r="41" spans="1:7" x14ac:dyDescent="0.25">
      <c r="A41" s="5" t="s">
        <v>55</v>
      </c>
      <c r="B41" s="4" t="s">
        <v>56</v>
      </c>
      <c r="C41" s="3" t="s">
        <v>52</v>
      </c>
      <c r="D41" s="68"/>
      <c r="E41" s="68"/>
      <c r="F41" s="68"/>
      <c r="G41" s="69"/>
    </row>
    <row r="42" spans="1:7" x14ac:dyDescent="0.25">
      <c r="A42" s="5" t="s">
        <v>57</v>
      </c>
      <c r="B42" s="4" t="s">
        <v>58</v>
      </c>
      <c r="C42" s="3"/>
      <c r="D42" s="4"/>
      <c r="E42" s="4"/>
      <c r="F42" s="4"/>
      <c r="G42" s="6"/>
    </row>
    <row r="43" spans="1:7" x14ac:dyDescent="0.25">
      <c r="A43" s="5" t="s">
        <v>59</v>
      </c>
      <c r="B43" s="4" t="s">
        <v>51</v>
      </c>
      <c r="C43" s="3" t="s">
        <v>52</v>
      </c>
      <c r="D43" s="4"/>
      <c r="E43" s="4"/>
      <c r="F43" s="4"/>
      <c r="G43" s="6"/>
    </row>
    <row r="44" spans="1:7" x14ac:dyDescent="0.25">
      <c r="A44" s="5" t="s">
        <v>60</v>
      </c>
      <c r="B44" s="4" t="s">
        <v>61</v>
      </c>
      <c r="C44" s="3" t="s">
        <v>52</v>
      </c>
      <c r="D44" s="4"/>
      <c r="E44" s="4"/>
      <c r="F44" s="4"/>
      <c r="G44" s="6"/>
    </row>
    <row r="45" spans="1:7" x14ac:dyDescent="0.25">
      <c r="A45" s="5" t="s">
        <v>62</v>
      </c>
      <c r="B45" s="4" t="s">
        <v>63</v>
      </c>
      <c r="C45" s="3" t="s">
        <v>52</v>
      </c>
      <c r="D45" s="4"/>
      <c r="E45" s="4"/>
      <c r="F45" s="4"/>
      <c r="G45" s="6"/>
    </row>
    <row r="46" spans="1:7" x14ac:dyDescent="0.25">
      <c r="A46" s="5" t="s">
        <v>64</v>
      </c>
      <c r="B46" s="4" t="s">
        <v>65</v>
      </c>
      <c r="C46" s="3"/>
      <c r="D46" s="4"/>
      <c r="E46" s="4"/>
      <c r="F46" s="4"/>
      <c r="G46" s="6"/>
    </row>
    <row r="47" spans="1:7" x14ac:dyDescent="0.25">
      <c r="A47" s="5" t="s">
        <v>66</v>
      </c>
      <c r="B47" s="4" t="s">
        <v>67</v>
      </c>
      <c r="C47" s="3" t="s">
        <v>52</v>
      </c>
      <c r="D47" s="4"/>
      <c r="E47" s="4"/>
      <c r="F47" s="4"/>
      <c r="G47" s="6"/>
    </row>
    <row r="48" spans="1:7" x14ac:dyDescent="0.25">
      <c r="A48" s="5" t="s">
        <v>68</v>
      </c>
      <c r="B48" s="4" t="s">
        <v>61</v>
      </c>
      <c r="C48" s="3" t="s">
        <v>52</v>
      </c>
      <c r="D48" s="4"/>
      <c r="E48" s="4"/>
      <c r="F48" s="4"/>
      <c r="G48" s="6"/>
    </row>
    <row r="49" spans="1:7" x14ac:dyDescent="0.25">
      <c r="A49" s="5" t="s">
        <v>69</v>
      </c>
      <c r="B49" s="4" t="s">
        <v>56</v>
      </c>
      <c r="C49" s="3" t="s">
        <v>52</v>
      </c>
      <c r="D49" s="4"/>
      <c r="E49" s="4"/>
      <c r="F49" s="4"/>
      <c r="G49" s="6"/>
    </row>
    <row r="50" spans="1:7" x14ac:dyDescent="0.25">
      <c r="A50" s="5" t="s">
        <v>70</v>
      </c>
      <c r="B50" s="4" t="s">
        <v>39</v>
      </c>
      <c r="C50" s="3"/>
      <c r="D50" s="4"/>
      <c r="E50" s="4"/>
      <c r="F50" s="4"/>
      <c r="G50" s="6"/>
    </row>
    <row r="51" spans="1:7" x14ac:dyDescent="0.25">
      <c r="A51" s="5" t="s">
        <v>71</v>
      </c>
      <c r="B51" s="4" t="s">
        <v>67</v>
      </c>
      <c r="C51" s="3" t="s">
        <v>52</v>
      </c>
      <c r="D51" s="4"/>
      <c r="E51" s="4"/>
      <c r="F51" s="4"/>
      <c r="G51" s="6"/>
    </row>
    <row r="52" spans="1:7" x14ac:dyDescent="0.25">
      <c r="A52" s="5" t="s">
        <v>72</v>
      </c>
      <c r="B52" s="4" t="s">
        <v>61</v>
      </c>
      <c r="C52" s="3" t="s">
        <v>52</v>
      </c>
      <c r="D52" s="4"/>
      <c r="E52" s="4"/>
      <c r="F52" s="4"/>
      <c r="G52" s="6"/>
    </row>
    <row r="53" spans="1:7" ht="15.75" thickBot="1" x14ac:dyDescent="0.3">
      <c r="A53" s="7" t="s">
        <v>73</v>
      </c>
      <c r="B53" s="8" t="s">
        <v>63</v>
      </c>
      <c r="C53" s="9" t="s">
        <v>52</v>
      </c>
      <c r="D53" s="8"/>
      <c r="E53" s="8"/>
      <c r="F53" s="8"/>
      <c r="G53" s="10"/>
    </row>
    <row r="54" spans="1:7" x14ac:dyDescent="0.25">
      <c r="A54" s="1"/>
    </row>
    <row r="55" spans="1:7" s="2" customFormat="1" x14ac:dyDescent="0.25"/>
    <row r="56" spans="1:7" s="2" customFormat="1" x14ac:dyDescent="0.25"/>
    <row r="57" spans="1:7" s="2" customFormat="1" x14ac:dyDescent="0.25">
      <c r="B57" s="64" t="s">
        <v>167</v>
      </c>
      <c r="C57" s="64"/>
      <c r="D57" s="64"/>
      <c r="E57" s="64"/>
      <c r="F57" s="64"/>
    </row>
    <row r="58" spans="1:7" s="2" customFormat="1" x14ac:dyDescent="0.25"/>
    <row r="59" spans="1:7" s="2" customFormat="1" x14ac:dyDescent="0.25"/>
    <row r="60" spans="1:7" s="2" customFormat="1" x14ac:dyDescent="0.25"/>
  </sheetData>
  <mergeCells count="16">
    <mergeCell ref="A22:A24"/>
    <mergeCell ref="B22:B24"/>
    <mergeCell ref="A7:G7"/>
    <mergeCell ref="A8:G8"/>
    <mergeCell ref="A1:G1"/>
    <mergeCell ref="A2:G2"/>
    <mergeCell ref="A3:G3"/>
    <mergeCell ref="A4:G4"/>
    <mergeCell ref="A5:G5"/>
    <mergeCell ref="A6:G6"/>
    <mergeCell ref="A15:A16"/>
    <mergeCell ref="B15:B16"/>
    <mergeCell ref="A17:A19"/>
    <mergeCell ref="B17:B19"/>
    <mergeCell ref="A20:A21"/>
    <mergeCell ref="B20:B21"/>
  </mergeCells>
  <hyperlinks>
    <hyperlink ref="B15" location="Par126" display="Par126"/>
    <hyperlink ref="B20" location="Par127" display="Par127"/>
    <hyperlink ref="B25" location="Par126" display="Par126"/>
  </hyperlinks>
  <pageMargins left="0.9055118110236221" right="0.51181102362204722" top="0.39370078740157483" bottom="0.35433070866141736" header="0.31496062992125984" footer="0.31496062992125984"/>
  <pageSetup paperSize="9" scale="5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3"/>
  <sheetViews>
    <sheetView zoomScale="87" zoomScaleNormal="87" workbookViewId="0">
      <selection activeCell="B42" sqref="B42"/>
    </sheetView>
  </sheetViews>
  <sheetFormatPr defaultRowHeight="15" x14ac:dyDescent="0.25"/>
  <cols>
    <col min="2" max="2" width="70.85546875" customWidth="1"/>
    <col min="5" max="5" width="16.42578125" customWidth="1"/>
    <col min="11" max="11" width="16.85546875" customWidth="1"/>
  </cols>
  <sheetData>
    <row r="1" spans="1:19" x14ac:dyDescent="0.25">
      <c r="A1" s="74" t="s">
        <v>146</v>
      </c>
      <c r="B1" s="74"/>
      <c r="C1" s="74"/>
      <c r="D1" s="74"/>
      <c r="E1" s="74"/>
      <c r="F1" s="74"/>
      <c r="G1" s="74"/>
      <c r="H1" s="74"/>
      <c r="I1" s="74"/>
      <c r="J1" s="74"/>
      <c r="K1" s="74"/>
      <c r="L1" s="74"/>
      <c r="M1" s="74"/>
      <c r="N1" s="74"/>
      <c r="O1" s="74"/>
      <c r="P1" s="74"/>
      <c r="Q1" s="74"/>
      <c r="R1" s="74"/>
      <c r="S1" s="74"/>
    </row>
    <row r="2" spans="1:19" x14ac:dyDescent="0.25">
      <c r="A2" s="74" t="s">
        <v>0</v>
      </c>
      <c r="B2" s="74"/>
      <c r="C2" s="74"/>
      <c r="D2" s="74"/>
      <c r="E2" s="74"/>
      <c r="F2" s="74"/>
      <c r="G2" s="74"/>
      <c r="H2" s="74"/>
      <c r="I2" s="74"/>
      <c r="J2" s="74"/>
      <c r="K2" s="74"/>
      <c r="L2" s="74"/>
      <c r="M2" s="74"/>
      <c r="N2" s="74"/>
      <c r="O2" s="74"/>
      <c r="P2" s="74"/>
      <c r="Q2" s="74"/>
      <c r="R2" s="74"/>
      <c r="S2" s="74"/>
    </row>
    <row r="3" spans="1:19" x14ac:dyDescent="0.25">
      <c r="A3" s="74" t="s">
        <v>1</v>
      </c>
      <c r="B3" s="74"/>
      <c r="C3" s="74"/>
      <c r="D3" s="74"/>
      <c r="E3" s="74"/>
      <c r="F3" s="74"/>
      <c r="G3" s="74"/>
      <c r="H3" s="74"/>
      <c r="I3" s="74"/>
      <c r="J3" s="74"/>
      <c r="K3" s="74"/>
      <c r="L3" s="74"/>
      <c r="M3" s="74"/>
      <c r="N3" s="74"/>
      <c r="O3" s="74"/>
      <c r="P3" s="74"/>
      <c r="Q3" s="74"/>
      <c r="R3" s="74"/>
      <c r="S3" s="74"/>
    </row>
    <row r="4" spans="1:19" x14ac:dyDescent="0.25">
      <c r="A4" s="74" t="s">
        <v>123</v>
      </c>
      <c r="B4" s="74"/>
      <c r="C4" s="74"/>
      <c r="D4" s="74"/>
      <c r="E4" s="74"/>
      <c r="F4" s="74"/>
      <c r="G4" s="74"/>
      <c r="H4" s="74"/>
      <c r="I4" s="74"/>
      <c r="J4" s="74"/>
      <c r="K4" s="74"/>
      <c r="L4" s="74"/>
      <c r="M4" s="74"/>
      <c r="N4" s="74"/>
      <c r="O4" s="74"/>
      <c r="P4" s="74"/>
      <c r="Q4" s="74"/>
      <c r="R4" s="74"/>
      <c r="S4" s="74"/>
    </row>
    <row r="5" spans="1:19" x14ac:dyDescent="0.25">
      <c r="A5" s="1"/>
    </row>
    <row r="6" spans="1:19" x14ac:dyDescent="0.25">
      <c r="A6" s="73" t="s">
        <v>75</v>
      </c>
      <c r="B6" s="73"/>
      <c r="C6" s="73"/>
      <c r="D6" s="73"/>
      <c r="E6" s="73"/>
      <c r="F6" s="73"/>
      <c r="G6" s="73"/>
      <c r="H6" s="73"/>
      <c r="I6" s="73"/>
      <c r="J6" s="73"/>
      <c r="K6" s="73"/>
      <c r="L6" s="73"/>
      <c r="M6" s="73"/>
      <c r="N6" s="73"/>
      <c r="O6" s="73"/>
      <c r="P6" s="73"/>
      <c r="Q6" s="73"/>
      <c r="R6" s="73"/>
      <c r="S6" s="73"/>
    </row>
    <row r="7" spans="1:19" x14ac:dyDescent="0.25">
      <c r="A7" s="73" t="s">
        <v>76</v>
      </c>
      <c r="B7" s="73"/>
      <c r="C7" s="73"/>
      <c r="D7" s="73"/>
      <c r="E7" s="73"/>
      <c r="F7" s="73"/>
      <c r="G7" s="73"/>
      <c r="H7" s="73"/>
      <c r="I7" s="73"/>
      <c r="J7" s="73"/>
      <c r="K7" s="73"/>
      <c r="L7" s="73"/>
      <c r="M7" s="73"/>
      <c r="N7" s="73"/>
      <c r="O7" s="73"/>
      <c r="P7" s="73"/>
      <c r="Q7" s="73"/>
      <c r="R7" s="73"/>
      <c r="S7" s="73"/>
    </row>
    <row r="8" spans="1:19" x14ac:dyDescent="0.25">
      <c r="A8" s="73" t="s">
        <v>174</v>
      </c>
      <c r="B8" s="73"/>
      <c r="C8" s="73"/>
      <c r="D8" s="73"/>
      <c r="E8" s="73"/>
      <c r="F8" s="73"/>
      <c r="G8" s="73"/>
      <c r="H8" s="73"/>
      <c r="I8" s="73"/>
      <c r="J8" s="73"/>
      <c r="K8" s="73"/>
      <c r="L8" s="73"/>
      <c r="M8" s="73"/>
      <c r="N8" s="73"/>
      <c r="O8" s="73"/>
      <c r="P8" s="73"/>
      <c r="Q8" s="73"/>
      <c r="R8" s="73"/>
      <c r="S8" s="73"/>
    </row>
    <row r="9" spans="1:19" x14ac:dyDescent="0.25">
      <c r="A9" s="73" t="s">
        <v>136</v>
      </c>
      <c r="B9" s="73"/>
      <c r="C9" s="73"/>
      <c r="D9" s="73"/>
      <c r="E9" s="73"/>
      <c r="F9" s="73"/>
      <c r="G9" s="73"/>
      <c r="H9" s="73"/>
      <c r="I9" s="73"/>
      <c r="J9" s="73"/>
      <c r="K9" s="73"/>
      <c r="L9" s="73"/>
      <c r="M9" s="73"/>
      <c r="N9" s="73"/>
      <c r="O9" s="73"/>
      <c r="P9" s="73"/>
      <c r="Q9" s="73"/>
      <c r="R9" s="73"/>
      <c r="S9" s="73"/>
    </row>
    <row r="10" spans="1:19" ht="12" customHeight="1" thickBot="1" x14ac:dyDescent="0.3">
      <c r="A10" s="90" t="s">
        <v>77</v>
      </c>
      <c r="B10" s="90"/>
      <c r="C10" s="90"/>
      <c r="D10" s="90"/>
      <c r="E10" s="90"/>
      <c r="F10" s="90"/>
      <c r="G10" s="90"/>
      <c r="H10" s="90"/>
      <c r="I10" s="90"/>
      <c r="J10" s="90"/>
      <c r="K10" s="90"/>
      <c r="L10" s="90"/>
      <c r="M10" s="90"/>
      <c r="N10" s="90"/>
      <c r="O10" s="90"/>
      <c r="P10" s="90"/>
      <c r="Q10" s="90"/>
      <c r="R10" s="90"/>
      <c r="S10" s="90"/>
    </row>
    <row r="11" spans="1:19" ht="15.95" customHeight="1" x14ac:dyDescent="0.25">
      <c r="A11" s="81" t="s">
        <v>78</v>
      </c>
      <c r="B11" s="91" t="s">
        <v>147</v>
      </c>
      <c r="C11" s="81" t="s">
        <v>173</v>
      </c>
      <c r="D11" s="82"/>
      <c r="E11" s="82"/>
      <c r="F11" s="82"/>
      <c r="G11" s="82"/>
      <c r="H11" s="83"/>
      <c r="I11" s="81" t="s">
        <v>175</v>
      </c>
      <c r="J11" s="82"/>
      <c r="K11" s="82"/>
      <c r="L11" s="82"/>
      <c r="M11" s="82"/>
      <c r="N11" s="83"/>
      <c r="O11" s="81" t="s">
        <v>142</v>
      </c>
      <c r="P11" s="82"/>
      <c r="Q11" s="82"/>
      <c r="R11" s="82"/>
      <c r="S11" s="83"/>
    </row>
    <row r="12" spans="1:19" ht="0.75" hidden="1" customHeight="1" x14ac:dyDescent="0.25">
      <c r="A12" s="77"/>
      <c r="B12" s="92"/>
      <c r="C12" s="77"/>
      <c r="D12" s="79"/>
      <c r="E12" s="79"/>
      <c r="F12" s="79"/>
      <c r="G12" s="79"/>
      <c r="H12" s="84"/>
      <c r="I12" s="77"/>
      <c r="J12" s="79"/>
      <c r="K12" s="79"/>
      <c r="L12" s="79"/>
      <c r="M12" s="79"/>
      <c r="N12" s="84"/>
      <c r="O12" s="77"/>
      <c r="P12" s="79"/>
      <c r="Q12" s="79"/>
      <c r="R12" s="79"/>
      <c r="S12" s="84"/>
    </row>
    <row r="13" spans="1:19" hidden="1" x14ac:dyDescent="0.25">
      <c r="A13" s="77"/>
      <c r="B13" s="92"/>
      <c r="C13" s="77"/>
      <c r="D13" s="79"/>
      <c r="E13" s="79"/>
      <c r="F13" s="79"/>
      <c r="G13" s="79"/>
      <c r="H13" s="84"/>
      <c r="I13" s="77"/>
      <c r="J13" s="79"/>
      <c r="K13" s="79"/>
      <c r="L13" s="79"/>
      <c r="M13" s="79"/>
      <c r="N13" s="84"/>
      <c r="O13" s="77"/>
      <c r="P13" s="79"/>
      <c r="Q13" s="79"/>
      <c r="R13" s="79"/>
      <c r="S13" s="84"/>
    </row>
    <row r="14" spans="1:19" ht="36" customHeight="1" x14ac:dyDescent="0.25">
      <c r="A14" s="77"/>
      <c r="B14" s="92"/>
      <c r="C14" s="46" t="s">
        <v>79</v>
      </c>
      <c r="D14" s="45" t="s">
        <v>80</v>
      </c>
      <c r="E14" s="79" t="s">
        <v>81</v>
      </c>
      <c r="F14" s="39" t="s">
        <v>82</v>
      </c>
      <c r="G14" s="45" t="s">
        <v>83</v>
      </c>
      <c r="H14" s="47" t="s">
        <v>84</v>
      </c>
      <c r="I14" s="46" t="s">
        <v>79</v>
      </c>
      <c r="J14" s="45" t="s">
        <v>80</v>
      </c>
      <c r="K14" s="79" t="s">
        <v>81</v>
      </c>
      <c r="L14" s="45" t="s">
        <v>82</v>
      </c>
      <c r="M14" s="45" t="s">
        <v>83</v>
      </c>
      <c r="N14" s="47" t="s">
        <v>84</v>
      </c>
      <c r="O14" s="46" t="s">
        <v>79</v>
      </c>
      <c r="P14" s="45" t="s">
        <v>80</v>
      </c>
      <c r="Q14" s="45" t="s">
        <v>82</v>
      </c>
      <c r="R14" s="45" t="s">
        <v>83</v>
      </c>
      <c r="S14" s="47" t="s">
        <v>84</v>
      </c>
    </row>
    <row r="15" spans="1:19" ht="14.1" customHeight="1" x14ac:dyDescent="0.25">
      <c r="A15" s="77"/>
      <c r="B15" s="92"/>
      <c r="C15" s="77" t="s">
        <v>52</v>
      </c>
      <c r="D15" s="79" t="s">
        <v>85</v>
      </c>
      <c r="E15" s="85"/>
      <c r="F15" s="39" t="s">
        <v>86</v>
      </c>
      <c r="G15" s="87" t="s">
        <v>88</v>
      </c>
      <c r="H15" s="84" t="s">
        <v>89</v>
      </c>
      <c r="I15" s="77" t="s">
        <v>52</v>
      </c>
      <c r="J15" s="79" t="s">
        <v>88</v>
      </c>
      <c r="K15" s="79"/>
      <c r="L15" s="39" t="s">
        <v>86</v>
      </c>
      <c r="M15" s="79" t="s">
        <v>88</v>
      </c>
      <c r="N15" s="84" t="s">
        <v>89</v>
      </c>
      <c r="O15" s="77" t="s">
        <v>52</v>
      </c>
      <c r="P15" s="79" t="s">
        <v>85</v>
      </c>
      <c r="Q15" s="39" t="s">
        <v>86</v>
      </c>
      <c r="R15" s="79" t="s">
        <v>88</v>
      </c>
      <c r="S15" s="84" t="s">
        <v>89</v>
      </c>
    </row>
    <row r="16" spans="1:19" ht="14.1" customHeight="1" x14ac:dyDescent="0.25">
      <c r="A16" s="77"/>
      <c r="B16" s="92"/>
      <c r="C16" s="77"/>
      <c r="D16" s="79"/>
      <c r="E16" s="85"/>
      <c r="F16" s="48" t="s">
        <v>87</v>
      </c>
      <c r="G16" s="87"/>
      <c r="H16" s="84"/>
      <c r="I16" s="77"/>
      <c r="J16" s="79"/>
      <c r="K16" s="79"/>
      <c r="L16" s="48" t="s">
        <v>87</v>
      </c>
      <c r="M16" s="79"/>
      <c r="N16" s="84"/>
      <c r="O16" s="77"/>
      <c r="P16" s="79"/>
      <c r="Q16" s="48" t="s">
        <v>87</v>
      </c>
      <c r="R16" s="79"/>
      <c r="S16" s="84"/>
    </row>
    <row r="17" spans="1:19" ht="11.25" customHeight="1" thickBot="1" x14ac:dyDescent="0.3">
      <c r="A17" s="78"/>
      <c r="B17" s="93"/>
      <c r="C17" s="78"/>
      <c r="D17" s="80"/>
      <c r="E17" s="86"/>
      <c r="F17" s="49" t="s">
        <v>32</v>
      </c>
      <c r="G17" s="88"/>
      <c r="H17" s="89"/>
      <c r="I17" s="78"/>
      <c r="J17" s="80"/>
      <c r="K17" s="80"/>
      <c r="L17" s="49" t="s">
        <v>32</v>
      </c>
      <c r="M17" s="80"/>
      <c r="N17" s="89"/>
      <c r="O17" s="78"/>
      <c r="P17" s="80"/>
      <c r="Q17" s="49" t="s">
        <v>32</v>
      </c>
      <c r="R17" s="80"/>
      <c r="S17" s="89"/>
    </row>
    <row r="18" spans="1:19" ht="11.25" customHeight="1" thickBot="1" x14ac:dyDescent="0.3">
      <c r="A18" s="19">
        <v>1</v>
      </c>
      <c r="B18" s="52">
        <v>2</v>
      </c>
      <c r="C18" s="19">
        <v>3</v>
      </c>
      <c r="D18" s="20">
        <v>4</v>
      </c>
      <c r="E18" s="20">
        <v>5</v>
      </c>
      <c r="F18" s="49">
        <v>6</v>
      </c>
      <c r="G18" s="20">
        <v>7</v>
      </c>
      <c r="H18" s="21">
        <v>8</v>
      </c>
      <c r="I18" s="19">
        <v>9</v>
      </c>
      <c r="J18" s="20">
        <v>10</v>
      </c>
      <c r="K18" s="20">
        <v>11</v>
      </c>
      <c r="L18" s="20">
        <v>12</v>
      </c>
      <c r="M18" s="20">
        <v>13</v>
      </c>
      <c r="N18" s="21">
        <v>14</v>
      </c>
      <c r="O18" s="19">
        <v>15</v>
      </c>
      <c r="P18" s="20">
        <v>16</v>
      </c>
      <c r="Q18" s="20">
        <v>17</v>
      </c>
      <c r="R18" s="20">
        <v>18</v>
      </c>
      <c r="S18" s="21">
        <v>19</v>
      </c>
    </row>
    <row r="19" spans="1:19" ht="15.95" customHeight="1" x14ac:dyDescent="0.25">
      <c r="A19" s="15" t="s">
        <v>6</v>
      </c>
      <c r="B19" s="57" t="s">
        <v>148</v>
      </c>
      <c r="C19" s="53"/>
      <c r="D19" s="34"/>
      <c r="E19" s="34"/>
      <c r="F19" s="34"/>
      <c r="G19" s="34"/>
      <c r="H19" s="35"/>
      <c r="I19" s="53"/>
      <c r="J19" s="34"/>
      <c r="K19" s="34"/>
      <c r="L19" s="34"/>
      <c r="M19" s="34"/>
      <c r="N19" s="35"/>
      <c r="O19" s="53"/>
      <c r="P19" s="34"/>
      <c r="Q19" s="34"/>
      <c r="R19" s="34"/>
      <c r="S19" s="35"/>
    </row>
    <row r="20" spans="1:19" ht="27.95" customHeight="1" x14ac:dyDescent="0.25">
      <c r="A20" s="5" t="s">
        <v>90</v>
      </c>
      <c r="B20" s="58" t="s">
        <v>149</v>
      </c>
      <c r="C20" s="54">
        <v>1</v>
      </c>
      <c r="D20" s="41">
        <v>3.2</v>
      </c>
      <c r="E20" s="41" t="s">
        <v>178</v>
      </c>
      <c r="F20" s="41">
        <v>1</v>
      </c>
      <c r="G20" s="41">
        <v>4</v>
      </c>
      <c r="H20" s="42">
        <v>0.8</v>
      </c>
      <c r="I20" s="54">
        <v>1</v>
      </c>
      <c r="J20" s="41">
        <v>3.2</v>
      </c>
      <c r="K20" s="41" t="str">
        <f>E20</f>
        <v>тариф</v>
      </c>
      <c r="L20" s="41">
        <v>1</v>
      </c>
      <c r="M20" s="41">
        <v>4</v>
      </c>
      <c r="N20" s="42">
        <v>0.8</v>
      </c>
      <c r="O20" s="54">
        <v>0</v>
      </c>
      <c r="P20" s="41">
        <v>0</v>
      </c>
      <c r="Q20" s="41">
        <v>0</v>
      </c>
      <c r="R20" s="41">
        <v>0</v>
      </c>
      <c r="S20" s="42">
        <v>0</v>
      </c>
    </row>
    <row r="21" spans="1:19" ht="15.95" customHeight="1" x14ac:dyDescent="0.25">
      <c r="A21" s="5" t="s">
        <v>91</v>
      </c>
      <c r="B21" s="58" t="s">
        <v>92</v>
      </c>
      <c r="C21" s="54">
        <v>1</v>
      </c>
      <c r="D21" s="41">
        <v>1.6</v>
      </c>
      <c r="E21" s="41" t="s">
        <v>178</v>
      </c>
      <c r="F21" s="41">
        <v>0.8</v>
      </c>
      <c r="G21" s="41">
        <v>3.2</v>
      </c>
      <c r="H21" s="42">
        <v>0.5</v>
      </c>
      <c r="I21" s="54">
        <v>1</v>
      </c>
      <c r="J21" s="41">
        <v>1.6</v>
      </c>
      <c r="K21" s="41" t="str">
        <f>E21</f>
        <v>тариф</v>
      </c>
      <c r="L21" s="41">
        <v>0.8</v>
      </c>
      <c r="M21" s="41">
        <v>3.2</v>
      </c>
      <c r="N21" s="42">
        <v>0.5</v>
      </c>
      <c r="O21" s="54">
        <v>0</v>
      </c>
      <c r="P21" s="41">
        <v>0</v>
      </c>
      <c r="Q21" s="41">
        <v>0</v>
      </c>
      <c r="R21" s="41">
        <v>0</v>
      </c>
      <c r="S21" s="42">
        <v>0</v>
      </c>
    </row>
    <row r="22" spans="1:19" ht="15.95" customHeight="1" x14ac:dyDescent="0.25">
      <c r="A22" s="5" t="s">
        <v>93</v>
      </c>
      <c r="B22" s="58" t="s">
        <v>121</v>
      </c>
      <c r="C22" s="55"/>
      <c r="D22" s="30"/>
      <c r="E22" s="41" t="s">
        <v>177</v>
      </c>
      <c r="F22" s="51">
        <v>2</v>
      </c>
      <c r="G22" s="51">
        <v>8</v>
      </c>
      <c r="H22" s="31"/>
      <c r="I22" s="55"/>
      <c r="J22" s="30"/>
      <c r="K22" s="41" t="s">
        <v>177</v>
      </c>
      <c r="L22" s="51">
        <v>2</v>
      </c>
      <c r="M22" s="51">
        <v>8</v>
      </c>
      <c r="N22" s="31"/>
      <c r="O22" s="54">
        <v>0</v>
      </c>
      <c r="P22" s="41"/>
      <c r="Q22" s="41">
        <v>0</v>
      </c>
      <c r="R22" s="41"/>
      <c r="S22" s="42"/>
    </row>
    <row r="23" spans="1:19" ht="15.95" customHeight="1" x14ac:dyDescent="0.25">
      <c r="A23" s="5" t="s">
        <v>94</v>
      </c>
      <c r="B23" s="58" t="s">
        <v>122</v>
      </c>
      <c r="C23" s="55"/>
      <c r="D23" s="30"/>
      <c r="E23" s="30"/>
      <c r="F23" s="30"/>
      <c r="G23" s="30"/>
      <c r="H23" s="31"/>
      <c r="I23" s="55"/>
      <c r="J23" s="30"/>
      <c r="K23" s="30"/>
      <c r="L23" s="30"/>
      <c r="M23" s="30"/>
      <c r="N23" s="31"/>
      <c r="O23" s="55"/>
      <c r="P23" s="30"/>
      <c r="Q23" s="30"/>
      <c r="R23" s="30"/>
      <c r="S23" s="31"/>
    </row>
    <row r="24" spans="1:19" ht="15.95" customHeight="1" x14ac:dyDescent="0.25">
      <c r="A24" s="5" t="s">
        <v>95</v>
      </c>
      <c r="B24" s="58" t="s">
        <v>96</v>
      </c>
      <c r="C24" s="55"/>
      <c r="D24" s="30"/>
      <c r="E24" s="30"/>
      <c r="F24" s="30"/>
      <c r="G24" s="30"/>
      <c r="H24" s="31"/>
      <c r="I24" s="55"/>
      <c r="J24" s="30"/>
      <c r="K24" s="30"/>
      <c r="L24" s="30"/>
      <c r="M24" s="30"/>
      <c r="N24" s="31"/>
      <c r="O24" s="55"/>
      <c r="P24" s="30"/>
      <c r="Q24" s="30"/>
      <c r="R24" s="30"/>
      <c r="S24" s="31"/>
    </row>
    <row r="25" spans="1:19" ht="15.95" customHeight="1" x14ac:dyDescent="0.25">
      <c r="A25" s="5" t="s">
        <v>9</v>
      </c>
      <c r="B25" s="59" t="s">
        <v>97</v>
      </c>
      <c r="C25" s="55"/>
      <c r="D25" s="30"/>
      <c r="E25" s="30"/>
      <c r="F25" s="30"/>
      <c r="G25" s="30"/>
      <c r="H25" s="31"/>
      <c r="I25" s="55"/>
      <c r="J25" s="30"/>
      <c r="K25" s="30"/>
      <c r="L25" s="30"/>
      <c r="M25" s="30"/>
      <c r="N25" s="31"/>
      <c r="O25" s="55"/>
      <c r="P25" s="30"/>
      <c r="Q25" s="30"/>
      <c r="R25" s="30"/>
      <c r="S25" s="31"/>
    </row>
    <row r="26" spans="1:19" ht="15.95" customHeight="1" x14ac:dyDescent="0.25">
      <c r="A26" s="5" t="s">
        <v>98</v>
      </c>
      <c r="B26" s="58" t="s">
        <v>150</v>
      </c>
      <c r="C26" s="55"/>
      <c r="D26" s="30"/>
      <c r="E26" s="30"/>
      <c r="F26" s="30"/>
      <c r="G26" s="30"/>
      <c r="H26" s="31"/>
      <c r="I26" s="55"/>
      <c r="J26" s="30"/>
      <c r="K26" s="30"/>
      <c r="L26" s="30"/>
      <c r="M26" s="30"/>
      <c r="N26" s="31"/>
      <c r="O26" s="55"/>
      <c r="P26" s="30"/>
      <c r="Q26" s="30"/>
      <c r="R26" s="30"/>
      <c r="S26" s="31"/>
    </row>
    <row r="27" spans="1:19" ht="27.95" customHeight="1" x14ac:dyDescent="0.25">
      <c r="A27" s="5" t="s">
        <v>99</v>
      </c>
      <c r="B27" s="58" t="s">
        <v>151</v>
      </c>
      <c r="C27" s="55"/>
      <c r="D27" s="30"/>
      <c r="E27" s="30"/>
      <c r="F27" s="30"/>
      <c r="G27" s="30"/>
      <c r="H27" s="31"/>
      <c r="I27" s="55"/>
      <c r="J27" s="30"/>
      <c r="K27" s="30"/>
      <c r="L27" s="30"/>
      <c r="M27" s="30"/>
      <c r="N27" s="31"/>
      <c r="O27" s="55"/>
      <c r="P27" s="30"/>
      <c r="Q27" s="30"/>
      <c r="R27" s="30"/>
      <c r="S27" s="31"/>
    </row>
    <row r="28" spans="1:19" ht="15.95" customHeight="1" x14ac:dyDescent="0.25">
      <c r="A28" s="5" t="s">
        <v>100</v>
      </c>
      <c r="B28" s="58" t="s">
        <v>101</v>
      </c>
      <c r="C28" s="55"/>
      <c r="D28" s="30"/>
      <c r="E28" s="30"/>
      <c r="F28" s="30"/>
      <c r="G28" s="30"/>
      <c r="H28" s="31"/>
      <c r="I28" s="55"/>
      <c r="J28" s="30"/>
      <c r="K28" s="30"/>
      <c r="L28" s="30"/>
      <c r="M28" s="30"/>
      <c r="N28" s="31"/>
      <c r="O28" s="55"/>
      <c r="P28" s="30"/>
      <c r="Q28" s="30"/>
      <c r="R28" s="30"/>
      <c r="S28" s="31"/>
    </row>
    <row r="29" spans="1:19" ht="15.95" customHeight="1" x14ac:dyDescent="0.25">
      <c r="A29" s="5" t="s">
        <v>102</v>
      </c>
      <c r="B29" s="58" t="s">
        <v>103</v>
      </c>
      <c r="C29" s="55"/>
      <c r="D29" s="30"/>
      <c r="E29" s="30"/>
      <c r="F29" s="30"/>
      <c r="G29" s="30"/>
      <c r="H29" s="31"/>
      <c r="I29" s="55"/>
      <c r="J29" s="30"/>
      <c r="K29" s="30"/>
      <c r="L29" s="30"/>
      <c r="M29" s="30"/>
      <c r="N29" s="31"/>
      <c r="O29" s="55"/>
      <c r="P29" s="30"/>
      <c r="Q29" s="30"/>
      <c r="R29" s="30"/>
      <c r="S29" s="31"/>
    </row>
    <row r="30" spans="1:19" ht="15.95" customHeight="1" x14ac:dyDescent="0.25">
      <c r="A30" s="5" t="s">
        <v>104</v>
      </c>
      <c r="B30" s="58" t="s">
        <v>105</v>
      </c>
      <c r="C30" s="55"/>
      <c r="D30" s="30"/>
      <c r="E30" s="30"/>
      <c r="F30" s="30"/>
      <c r="G30" s="30"/>
      <c r="H30" s="31"/>
      <c r="I30" s="55"/>
      <c r="J30" s="30"/>
      <c r="K30" s="30"/>
      <c r="L30" s="30"/>
      <c r="M30" s="30"/>
      <c r="N30" s="31"/>
      <c r="O30" s="55"/>
      <c r="P30" s="30"/>
      <c r="Q30" s="30"/>
      <c r="R30" s="30"/>
      <c r="S30" s="31"/>
    </row>
    <row r="31" spans="1:19" ht="26.1" customHeight="1" x14ac:dyDescent="0.25">
      <c r="A31" s="5" t="s">
        <v>106</v>
      </c>
      <c r="B31" s="58" t="s">
        <v>152</v>
      </c>
      <c r="C31" s="55"/>
      <c r="D31" s="30"/>
      <c r="E31" s="30"/>
      <c r="F31" s="30"/>
      <c r="G31" s="30"/>
      <c r="H31" s="31"/>
      <c r="I31" s="55"/>
      <c r="J31" s="30"/>
      <c r="K31" s="30"/>
      <c r="L31" s="30"/>
      <c r="M31" s="30"/>
      <c r="N31" s="31"/>
      <c r="O31" s="55"/>
      <c r="P31" s="30"/>
      <c r="Q31" s="30"/>
      <c r="R31" s="30"/>
      <c r="S31" s="31"/>
    </row>
    <row r="32" spans="1:19" ht="15.95" customHeight="1" x14ac:dyDescent="0.25">
      <c r="A32" s="5" t="s">
        <v>107</v>
      </c>
      <c r="B32" s="58" t="s">
        <v>124</v>
      </c>
      <c r="C32" s="55"/>
      <c r="D32" s="30"/>
      <c r="E32" s="30"/>
      <c r="F32" s="30"/>
      <c r="G32" s="30"/>
      <c r="H32" s="31"/>
      <c r="I32" s="55"/>
      <c r="J32" s="30"/>
      <c r="K32" s="30"/>
      <c r="L32" s="30"/>
      <c r="M32" s="30"/>
      <c r="N32" s="31"/>
      <c r="O32" s="55"/>
      <c r="P32" s="30"/>
      <c r="Q32" s="30"/>
      <c r="R32" s="30"/>
      <c r="S32" s="31"/>
    </row>
    <row r="33" spans="1:19" ht="15.95" customHeight="1" x14ac:dyDescent="0.25">
      <c r="A33" s="5" t="s">
        <v>108</v>
      </c>
      <c r="B33" s="58" t="s">
        <v>125</v>
      </c>
      <c r="C33" s="55"/>
      <c r="D33" s="30"/>
      <c r="E33" s="30"/>
      <c r="F33" s="30"/>
      <c r="G33" s="30"/>
      <c r="H33" s="31"/>
      <c r="I33" s="55"/>
      <c r="J33" s="30"/>
      <c r="K33" s="30"/>
      <c r="L33" s="30"/>
      <c r="M33" s="30"/>
      <c r="N33" s="31"/>
      <c r="O33" s="55"/>
      <c r="P33" s="30"/>
      <c r="Q33" s="30"/>
      <c r="R33" s="30"/>
      <c r="S33" s="31"/>
    </row>
    <row r="34" spans="1:19" ht="15.95" customHeight="1" x14ac:dyDescent="0.25">
      <c r="A34" s="5" t="s">
        <v>109</v>
      </c>
      <c r="B34" s="58" t="s">
        <v>110</v>
      </c>
      <c r="C34" s="55"/>
      <c r="D34" s="30"/>
      <c r="E34" s="30"/>
      <c r="F34" s="30"/>
      <c r="G34" s="30"/>
      <c r="H34" s="31"/>
      <c r="I34" s="55"/>
      <c r="J34" s="30"/>
      <c r="K34" s="30"/>
      <c r="L34" s="30"/>
      <c r="M34" s="30"/>
      <c r="N34" s="31"/>
      <c r="O34" s="55"/>
      <c r="P34" s="30"/>
      <c r="Q34" s="30"/>
      <c r="R34" s="30"/>
      <c r="S34" s="31"/>
    </row>
    <row r="35" spans="1:19" ht="15.95" customHeight="1" x14ac:dyDescent="0.25">
      <c r="A35" s="5" t="s">
        <v>111</v>
      </c>
      <c r="B35" s="58" t="s">
        <v>153</v>
      </c>
      <c r="C35" s="55"/>
      <c r="D35" s="30"/>
      <c r="E35" s="30"/>
      <c r="F35" s="30"/>
      <c r="G35" s="30"/>
      <c r="H35" s="31"/>
      <c r="I35" s="55"/>
      <c r="J35" s="30"/>
      <c r="K35" s="30"/>
      <c r="L35" s="30"/>
      <c r="M35" s="30"/>
      <c r="N35" s="31"/>
      <c r="O35" s="55"/>
      <c r="P35" s="30"/>
      <c r="Q35" s="30"/>
      <c r="R35" s="30"/>
      <c r="S35" s="31"/>
    </row>
    <row r="36" spans="1:19" ht="15.95" customHeight="1" x14ac:dyDescent="0.25">
      <c r="A36" s="5" t="s">
        <v>112</v>
      </c>
      <c r="B36" s="58" t="s">
        <v>113</v>
      </c>
      <c r="C36" s="55"/>
      <c r="D36" s="30"/>
      <c r="E36" s="30"/>
      <c r="F36" s="30"/>
      <c r="G36" s="30"/>
      <c r="H36" s="31"/>
      <c r="I36" s="55"/>
      <c r="J36" s="30"/>
      <c r="K36" s="30"/>
      <c r="L36" s="30"/>
      <c r="M36" s="30"/>
      <c r="N36" s="31"/>
      <c r="O36" s="55"/>
      <c r="P36" s="30"/>
      <c r="Q36" s="30"/>
      <c r="R36" s="30"/>
      <c r="S36" s="31"/>
    </row>
    <row r="37" spans="1:19" ht="41.25" customHeight="1" x14ac:dyDescent="0.25">
      <c r="A37" s="38" t="s">
        <v>12</v>
      </c>
      <c r="B37" s="59" t="s">
        <v>126</v>
      </c>
      <c r="C37" s="55"/>
      <c r="D37" s="30"/>
      <c r="E37" s="30"/>
      <c r="F37" s="30"/>
      <c r="G37" s="30"/>
      <c r="H37" s="31"/>
      <c r="I37" s="55"/>
      <c r="J37" s="30"/>
      <c r="K37" s="30"/>
      <c r="L37" s="30"/>
      <c r="M37" s="30"/>
      <c r="N37" s="31"/>
      <c r="O37" s="55"/>
      <c r="P37" s="30"/>
      <c r="Q37" s="30"/>
      <c r="R37" s="30"/>
      <c r="S37" s="31"/>
    </row>
    <row r="38" spans="1:19" ht="27.95" customHeight="1" x14ac:dyDescent="0.25">
      <c r="A38" s="5" t="s">
        <v>14</v>
      </c>
      <c r="B38" s="58" t="s">
        <v>154</v>
      </c>
      <c r="C38" s="55"/>
      <c r="D38" s="30"/>
      <c r="E38" s="30"/>
      <c r="F38" s="30"/>
      <c r="G38" s="30"/>
      <c r="H38" s="31"/>
      <c r="I38" s="55"/>
      <c r="J38" s="30"/>
      <c r="K38" s="30"/>
      <c r="L38" s="30"/>
      <c r="M38" s="30"/>
      <c r="N38" s="31"/>
      <c r="O38" s="55"/>
      <c r="P38" s="30"/>
      <c r="Q38" s="30"/>
      <c r="R38" s="30"/>
      <c r="S38" s="31"/>
    </row>
    <row r="39" spans="1:19" ht="27.95" customHeight="1" x14ac:dyDescent="0.25">
      <c r="A39" s="5" t="s">
        <v>114</v>
      </c>
      <c r="B39" s="58" t="s">
        <v>155</v>
      </c>
      <c r="C39" s="54"/>
      <c r="D39" s="41"/>
      <c r="E39" s="41"/>
      <c r="F39" s="41"/>
      <c r="G39" s="41"/>
      <c r="H39" s="42"/>
      <c r="I39" s="54"/>
      <c r="J39" s="41"/>
      <c r="K39" s="41"/>
      <c r="L39" s="30"/>
      <c r="M39" s="30"/>
      <c r="N39" s="31"/>
      <c r="O39" s="54"/>
      <c r="P39" s="41"/>
      <c r="Q39" s="41"/>
      <c r="R39" s="41"/>
      <c r="S39" s="42"/>
    </row>
    <row r="40" spans="1:19" ht="27.75" customHeight="1" x14ac:dyDescent="0.25">
      <c r="A40" s="5" t="s">
        <v>115</v>
      </c>
      <c r="B40" s="58" t="s">
        <v>156</v>
      </c>
      <c r="C40" s="54"/>
      <c r="D40" s="41"/>
      <c r="E40" s="30"/>
      <c r="F40" s="30"/>
      <c r="G40" s="30"/>
      <c r="H40" s="31"/>
      <c r="I40" s="55"/>
      <c r="J40" s="30"/>
      <c r="K40" s="30"/>
      <c r="L40" s="30"/>
      <c r="M40" s="30"/>
      <c r="N40" s="31"/>
      <c r="O40" s="54"/>
      <c r="P40" s="41"/>
      <c r="Q40" s="41"/>
      <c r="R40" s="41"/>
      <c r="S40" s="31"/>
    </row>
    <row r="41" spans="1:19" ht="27.95" customHeight="1" x14ac:dyDescent="0.25">
      <c r="A41" s="5" t="s">
        <v>116</v>
      </c>
      <c r="B41" s="58" t="s">
        <v>157</v>
      </c>
      <c r="C41" s="54"/>
      <c r="D41" s="41"/>
      <c r="E41" s="30"/>
      <c r="F41" s="30"/>
      <c r="G41" s="30"/>
      <c r="H41" s="31"/>
      <c r="I41" s="55"/>
      <c r="J41" s="30"/>
      <c r="K41" s="30"/>
      <c r="L41" s="30"/>
      <c r="M41" s="30"/>
      <c r="N41" s="31"/>
      <c r="O41" s="54"/>
      <c r="P41" s="41"/>
      <c r="Q41" s="41"/>
      <c r="R41" s="41"/>
      <c r="S41" s="31"/>
    </row>
    <row r="42" spans="1:19" ht="15.95" customHeight="1" x14ac:dyDescent="0.25">
      <c r="A42" s="5" t="s">
        <v>117</v>
      </c>
      <c r="B42" s="58" t="s">
        <v>158</v>
      </c>
      <c r="C42" s="54"/>
      <c r="D42" s="41"/>
      <c r="E42" s="30"/>
      <c r="F42" s="30"/>
      <c r="G42" s="30"/>
      <c r="H42" s="31"/>
      <c r="I42" s="55"/>
      <c r="J42" s="30"/>
      <c r="K42" s="30"/>
      <c r="L42" s="30"/>
      <c r="M42" s="30"/>
      <c r="N42" s="31"/>
      <c r="O42" s="54"/>
      <c r="P42" s="41"/>
      <c r="Q42" s="41"/>
      <c r="R42" s="41"/>
      <c r="S42" s="31"/>
    </row>
    <row r="43" spans="1:19" ht="27.95" customHeight="1" x14ac:dyDescent="0.25">
      <c r="A43" s="5" t="s">
        <v>118</v>
      </c>
      <c r="B43" s="58" t="s">
        <v>159</v>
      </c>
      <c r="C43" s="54"/>
      <c r="D43" s="41"/>
      <c r="E43" s="30"/>
      <c r="F43" s="30"/>
      <c r="G43" s="30"/>
      <c r="H43" s="31"/>
      <c r="I43" s="55"/>
      <c r="J43" s="30"/>
      <c r="K43" s="30"/>
      <c r="L43" s="30"/>
      <c r="M43" s="30"/>
      <c r="N43" s="31"/>
      <c r="O43" s="54"/>
      <c r="P43" s="41"/>
      <c r="Q43" s="41"/>
      <c r="R43" s="41"/>
      <c r="S43" s="31"/>
    </row>
    <row r="44" spans="1:19" ht="29.25" customHeight="1" x14ac:dyDescent="0.25">
      <c r="A44" s="5" t="s">
        <v>119</v>
      </c>
      <c r="B44" s="58" t="s">
        <v>160</v>
      </c>
      <c r="C44" s="54">
        <v>4</v>
      </c>
      <c r="D44" s="41"/>
      <c r="E44" s="41" t="s">
        <v>177</v>
      </c>
      <c r="F44" s="51">
        <v>1</v>
      </c>
      <c r="G44" s="51">
        <v>4</v>
      </c>
      <c r="H44" s="42"/>
      <c r="I44" s="54">
        <v>4</v>
      </c>
      <c r="J44" s="41"/>
      <c r="K44" s="41" t="s">
        <v>177</v>
      </c>
      <c r="L44" s="50">
        <v>1</v>
      </c>
      <c r="M44" s="50">
        <v>4</v>
      </c>
      <c r="N44" s="31"/>
      <c r="O44" s="54">
        <v>0</v>
      </c>
      <c r="P44" s="41"/>
      <c r="Q44" s="41">
        <v>0</v>
      </c>
      <c r="R44" s="41"/>
      <c r="S44" s="42"/>
    </row>
    <row r="45" spans="1:19" ht="15.95" customHeight="1" x14ac:dyDescent="0.25">
      <c r="A45" s="5" t="s">
        <v>120</v>
      </c>
      <c r="B45" s="58" t="s">
        <v>96</v>
      </c>
      <c r="C45" s="54"/>
      <c r="D45" s="41"/>
      <c r="E45" s="30"/>
      <c r="F45" s="30"/>
      <c r="G45" s="30"/>
      <c r="H45" s="31"/>
      <c r="I45" s="55"/>
      <c r="J45" s="30"/>
      <c r="K45" s="30"/>
      <c r="L45" s="30"/>
      <c r="M45" s="30"/>
      <c r="N45" s="31"/>
      <c r="O45" s="55"/>
      <c r="P45" s="30"/>
      <c r="Q45" s="30"/>
      <c r="R45" s="30"/>
      <c r="S45" s="31"/>
    </row>
    <row r="46" spans="1:19" ht="15.95" customHeight="1" x14ac:dyDescent="0.25">
      <c r="A46" s="5" t="s">
        <v>19</v>
      </c>
      <c r="B46" s="59" t="s">
        <v>127</v>
      </c>
      <c r="C46" s="55"/>
      <c r="D46" s="30"/>
      <c r="E46" s="30"/>
      <c r="F46" s="30"/>
      <c r="G46" s="30"/>
      <c r="H46" s="31"/>
      <c r="I46" s="55"/>
      <c r="J46" s="30"/>
      <c r="K46" s="30"/>
      <c r="L46" s="30"/>
      <c r="M46" s="30"/>
      <c r="N46" s="31"/>
      <c r="O46" s="55"/>
      <c r="P46" s="30"/>
      <c r="Q46" s="30"/>
      <c r="R46" s="30"/>
      <c r="S46" s="31"/>
    </row>
    <row r="47" spans="1:19" ht="27.95" customHeight="1" x14ac:dyDescent="0.25">
      <c r="A47" s="5" t="s">
        <v>40</v>
      </c>
      <c r="B47" s="59" t="s">
        <v>161</v>
      </c>
      <c r="C47" s="55"/>
      <c r="D47" s="30"/>
      <c r="E47" s="30"/>
      <c r="F47" s="30"/>
      <c r="G47" s="30"/>
      <c r="H47" s="31"/>
      <c r="I47" s="55"/>
      <c r="J47" s="30"/>
      <c r="K47" s="30"/>
      <c r="L47" s="30"/>
      <c r="M47" s="30"/>
      <c r="N47" s="31"/>
      <c r="O47" s="55"/>
      <c r="P47" s="30"/>
      <c r="Q47" s="30"/>
      <c r="R47" s="30"/>
      <c r="S47" s="31"/>
    </row>
    <row r="48" spans="1:19" ht="27.95" customHeight="1" x14ac:dyDescent="0.25">
      <c r="A48" s="5" t="s">
        <v>42</v>
      </c>
      <c r="B48" s="58" t="s">
        <v>162</v>
      </c>
      <c r="C48" s="55"/>
      <c r="D48" s="30"/>
      <c r="E48" s="30"/>
      <c r="F48" s="30"/>
      <c r="G48" s="30"/>
      <c r="H48" s="31"/>
      <c r="I48" s="55"/>
      <c r="J48" s="30"/>
      <c r="K48" s="30"/>
      <c r="L48" s="30"/>
      <c r="M48" s="30"/>
      <c r="N48" s="31"/>
      <c r="O48" s="55"/>
      <c r="P48" s="30"/>
      <c r="Q48" s="30"/>
      <c r="R48" s="30"/>
      <c r="S48" s="31"/>
    </row>
    <row r="49" spans="1:19" ht="15.75" customHeight="1" thickBot="1" x14ac:dyDescent="0.3">
      <c r="A49" s="7" t="s">
        <v>45</v>
      </c>
      <c r="B49" s="60" t="s">
        <v>96</v>
      </c>
      <c r="C49" s="56"/>
      <c r="D49" s="32"/>
      <c r="E49" s="32"/>
      <c r="F49" s="32"/>
      <c r="G49" s="32"/>
      <c r="H49" s="33"/>
      <c r="I49" s="56"/>
      <c r="J49" s="32"/>
      <c r="K49" s="32"/>
      <c r="L49" s="32"/>
      <c r="M49" s="32"/>
      <c r="N49" s="33"/>
      <c r="O49" s="56"/>
      <c r="P49" s="32"/>
      <c r="Q49" s="32"/>
      <c r="R49" s="32"/>
      <c r="S49" s="33"/>
    </row>
    <row r="50" spans="1:19" x14ac:dyDescent="0.25">
      <c r="A50" s="29"/>
      <c r="C50" t="s">
        <v>164</v>
      </c>
    </row>
    <row r="51" spans="1:19" x14ac:dyDescent="0.25">
      <c r="A51" s="2"/>
    </row>
    <row r="52" spans="1:19" s="2" customFormat="1" x14ac:dyDescent="0.25">
      <c r="B52" s="64" t="s">
        <v>168</v>
      </c>
    </row>
    <row r="53" spans="1:19" x14ac:dyDescent="0.25">
      <c r="B53" s="40"/>
    </row>
  </sheetData>
  <mergeCells count="28">
    <mergeCell ref="A8:S8"/>
    <mergeCell ref="A9:S9"/>
    <mergeCell ref="A10:S10"/>
    <mergeCell ref="B11:B17"/>
    <mergeCell ref="A1:S1"/>
    <mergeCell ref="A2:S2"/>
    <mergeCell ref="A3:S3"/>
    <mergeCell ref="A4:S4"/>
    <mergeCell ref="A6:S6"/>
    <mergeCell ref="A7:S7"/>
    <mergeCell ref="R15:R17"/>
    <mergeCell ref="S15:S17"/>
    <mergeCell ref="I15:I17"/>
    <mergeCell ref="J15:J17"/>
    <mergeCell ref="M15:M17"/>
    <mergeCell ref="N15:N17"/>
    <mergeCell ref="O15:O17"/>
    <mergeCell ref="P15:P17"/>
    <mergeCell ref="A11:A17"/>
    <mergeCell ref="C11:H13"/>
    <mergeCell ref="I11:N13"/>
    <mergeCell ref="O11:S13"/>
    <mergeCell ref="E14:E17"/>
    <mergeCell ref="K14:K17"/>
    <mergeCell ref="C15:C17"/>
    <mergeCell ref="D15:D17"/>
    <mergeCell ref="G15:G17"/>
    <mergeCell ref="H15:H17"/>
  </mergeCells>
  <pageMargins left="0.70866141732283472" right="0.31496062992125984" top="0.74803149606299213" bottom="0.15748031496062992" header="0.31496062992125984" footer="0.31496062992125984"/>
  <pageSetup paperSize="9" scale="5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workbookViewId="0">
      <selection activeCell="H15" sqref="H15"/>
    </sheetView>
  </sheetViews>
  <sheetFormatPr defaultRowHeight="15" x14ac:dyDescent="0.25"/>
  <cols>
    <col min="2" max="2" width="43.85546875" customWidth="1"/>
    <col min="3" max="6" width="13.5703125" customWidth="1"/>
  </cols>
  <sheetData>
    <row r="1" spans="1:6" x14ac:dyDescent="0.25">
      <c r="A1" s="74" t="s">
        <v>163</v>
      </c>
      <c r="B1" s="74"/>
      <c r="C1" s="74"/>
      <c r="D1" s="74"/>
      <c r="E1" s="74"/>
      <c r="F1" s="74"/>
    </row>
    <row r="2" spans="1:6" x14ac:dyDescent="0.25">
      <c r="A2" s="74" t="s">
        <v>0</v>
      </c>
      <c r="B2" s="74"/>
      <c r="C2" s="74"/>
      <c r="D2" s="74"/>
      <c r="E2" s="74"/>
      <c r="F2" s="74"/>
    </row>
    <row r="3" spans="1:6" x14ac:dyDescent="0.25">
      <c r="A3" s="74" t="s">
        <v>1</v>
      </c>
      <c r="B3" s="74"/>
      <c r="C3" s="74"/>
      <c r="D3" s="74"/>
      <c r="E3" s="74"/>
      <c r="F3" s="74"/>
    </row>
    <row r="4" spans="1:6" x14ac:dyDescent="0.25">
      <c r="A4" s="74" t="s">
        <v>123</v>
      </c>
      <c r="B4" s="74"/>
      <c r="C4" s="74"/>
      <c r="D4" s="74"/>
      <c r="E4" s="74"/>
      <c r="F4" s="74"/>
    </row>
    <row r="5" spans="1:6" ht="67.5" customHeight="1" x14ac:dyDescent="0.25">
      <c r="A5" s="94" t="s">
        <v>176</v>
      </c>
      <c r="B5" s="94"/>
      <c r="C5" s="94"/>
      <c r="D5" s="94"/>
      <c r="E5" s="94"/>
      <c r="F5" s="94"/>
    </row>
    <row r="6" spans="1:6" x14ac:dyDescent="0.25">
      <c r="A6" s="94" t="s">
        <v>136</v>
      </c>
      <c r="B6" s="94"/>
      <c r="C6" s="94"/>
      <c r="D6" s="94"/>
      <c r="E6" s="94"/>
      <c r="F6" s="94"/>
    </row>
    <row r="7" spans="1:6" ht="15.75" thickBot="1" x14ac:dyDescent="0.3">
      <c r="A7" s="22"/>
      <c r="B7" s="23"/>
      <c r="C7" s="23"/>
      <c r="D7" s="23"/>
      <c r="E7" s="23"/>
      <c r="F7" s="23"/>
    </row>
    <row r="8" spans="1:6" ht="24.75" thickBot="1" x14ac:dyDescent="0.3">
      <c r="A8" s="16" t="s">
        <v>74</v>
      </c>
      <c r="B8" s="17" t="s">
        <v>4</v>
      </c>
      <c r="C8" s="36" t="s">
        <v>5</v>
      </c>
      <c r="D8" s="36" t="s">
        <v>173</v>
      </c>
      <c r="E8" s="36" t="s">
        <v>175</v>
      </c>
      <c r="F8" s="37" t="s">
        <v>142</v>
      </c>
    </row>
    <row r="9" spans="1:6" ht="15.75" thickBot="1" x14ac:dyDescent="0.3">
      <c r="A9" s="16">
        <v>1</v>
      </c>
      <c r="B9" s="17">
        <v>2</v>
      </c>
      <c r="C9" s="17">
        <v>3</v>
      </c>
      <c r="D9" s="17">
        <v>4</v>
      </c>
      <c r="E9" s="17">
        <v>5</v>
      </c>
      <c r="F9" s="18">
        <v>6</v>
      </c>
    </row>
    <row r="10" spans="1:6" ht="168.75" customHeight="1" x14ac:dyDescent="0.25">
      <c r="A10" s="15" t="s">
        <v>6</v>
      </c>
      <c r="B10" s="12" t="s">
        <v>128</v>
      </c>
      <c r="C10" s="13" t="s">
        <v>16</v>
      </c>
      <c r="D10" s="43">
        <v>0.01</v>
      </c>
      <c r="E10" s="43">
        <f>IF(('Приложение 4'!D16-'Приложение 4'!F16)&lt;0,0.001,('Приложение 4'!D16-'Приложение 4'!F16)/'Приложение 4'!D16*100)</f>
        <v>1E-3</v>
      </c>
      <c r="F10" s="65">
        <f>E10-D10</f>
        <v>-9.0000000000000011E-3</v>
      </c>
    </row>
    <row r="11" spans="1:6" ht="44.25" customHeight="1" x14ac:dyDescent="0.25">
      <c r="A11" s="5" t="s">
        <v>9</v>
      </c>
      <c r="B11" s="4" t="s">
        <v>129</v>
      </c>
      <c r="C11" s="3" t="s">
        <v>16</v>
      </c>
      <c r="D11" s="44">
        <v>0.02</v>
      </c>
      <c r="E11" s="43">
        <f>IF(('Приложение 4'!D18-'Приложение 4'!F18)&lt;0,0.001,('Приложение 4'!D18-'Приложение 4'!F18)/'Приложение 4'!D18*100)</f>
        <v>5.4694687265188744</v>
      </c>
      <c r="F11" s="61">
        <f t="shared" ref="F11:F13" si="0">E11-D11</f>
        <v>5.4494687265188748</v>
      </c>
    </row>
    <row r="12" spans="1:6" ht="60" customHeight="1" x14ac:dyDescent="0.25">
      <c r="A12" s="5" t="s">
        <v>12</v>
      </c>
      <c r="B12" s="4" t="s">
        <v>48</v>
      </c>
      <c r="C12" s="24"/>
      <c r="D12" s="24"/>
      <c r="E12" s="24"/>
      <c r="F12" s="61"/>
    </row>
    <row r="13" spans="1:6" x14ac:dyDescent="0.25">
      <c r="A13" s="5" t="s">
        <v>14</v>
      </c>
      <c r="B13" s="4" t="s">
        <v>130</v>
      </c>
      <c r="C13" s="3" t="s">
        <v>16</v>
      </c>
      <c r="D13" s="44">
        <v>100</v>
      </c>
      <c r="E13" s="44">
        <v>100</v>
      </c>
      <c r="F13" s="61">
        <f t="shared" si="0"/>
        <v>0</v>
      </c>
    </row>
    <row r="14" spans="1:6" x14ac:dyDescent="0.25">
      <c r="A14" s="5" t="s">
        <v>114</v>
      </c>
      <c r="B14" s="4" t="s">
        <v>29</v>
      </c>
      <c r="C14" s="3" t="s">
        <v>16</v>
      </c>
      <c r="D14" s="24"/>
      <c r="E14" s="24"/>
      <c r="F14" s="25"/>
    </row>
    <row r="15" spans="1:6" x14ac:dyDescent="0.25">
      <c r="A15" s="5" t="s">
        <v>115</v>
      </c>
      <c r="B15" s="4" t="s">
        <v>65</v>
      </c>
      <c r="C15" s="3" t="s">
        <v>16</v>
      </c>
      <c r="D15" s="24"/>
      <c r="E15" s="24"/>
      <c r="F15" s="25"/>
    </row>
    <row r="16" spans="1:6" x14ac:dyDescent="0.25">
      <c r="A16" s="5" t="s">
        <v>116</v>
      </c>
      <c r="B16" s="4" t="s">
        <v>131</v>
      </c>
      <c r="C16" s="3" t="s">
        <v>16</v>
      </c>
      <c r="D16" s="24"/>
      <c r="E16" s="24"/>
      <c r="F16" s="25"/>
    </row>
    <row r="17" spans="1:8" ht="63" customHeight="1" x14ac:dyDescent="0.25">
      <c r="A17" s="5" t="s">
        <v>19</v>
      </c>
      <c r="B17" s="4" t="s">
        <v>132</v>
      </c>
      <c r="C17" s="3" t="s">
        <v>16</v>
      </c>
      <c r="D17" s="44" t="s">
        <v>179</v>
      </c>
      <c r="E17" s="44" t="s">
        <v>179</v>
      </c>
      <c r="F17" s="61" t="s">
        <v>179</v>
      </c>
    </row>
    <row r="18" spans="1:8" ht="63" x14ac:dyDescent="0.25">
      <c r="A18" s="5" t="s">
        <v>40</v>
      </c>
      <c r="B18" s="4" t="s">
        <v>133</v>
      </c>
      <c r="C18" s="3" t="s">
        <v>16</v>
      </c>
      <c r="D18" s="44" t="s">
        <v>179</v>
      </c>
      <c r="E18" s="44" t="s">
        <v>179</v>
      </c>
      <c r="F18" s="61" t="s">
        <v>179</v>
      </c>
    </row>
    <row r="19" spans="1:8" ht="81.75" customHeight="1" thickBot="1" x14ac:dyDescent="0.3">
      <c r="A19" s="7" t="s">
        <v>47</v>
      </c>
      <c r="B19" s="8" t="s">
        <v>134</v>
      </c>
      <c r="C19" s="9" t="s">
        <v>16</v>
      </c>
      <c r="D19" s="62" t="s">
        <v>179</v>
      </c>
      <c r="E19" s="62" t="s">
        <v>179</v>
      </c>
      <c r="F19" s="63" t="s">
        <v>179</v>
      </c>
    </row>
    <row r="20" spans="1:8" x14ac:dyDescent="0.25">
      <c r="B20" s="14"/>
    </row>
    <row r="21" spans="1:8" s="2" customFormat="1" x14ac:dyDescent="0.25"/>
    <row r="22" spans="1:8" s="2" customFormat="1" x14ac:dyDescent="0.25"/>
    <row r="23" spans="1:8" s="2" customFormat="1" x14ac:dyDescent="0.25"/>
    <row r="24" spans="1:8" s="2" customFormat="1" x14ac:dyDescent="0.25">
      <c r="B24" s="64" t="s">
        <v>165</v>
      </c>
      <c r="C24" s="64" t="s">
        <v>166</v>
      </c>
      <c r="D24" s="64"/>
      <c r="E24" s="64"/>
      <c r="F24" s="64"/>
      <c r="G24" s="64"/>
      <c r="H24" s="64"/>
    </row>
    <row r="25" spans="1:8" s="2" customFormat="1" x14ac:dyDescent="0.25"/>
    <row r="26" spans="1:8" s="2" customFormat="1" x14ac:dyDescent="0.25"/>
    <row r="27" spans="1:8" s="2" customFormat="1" x14ac:dyDescent="0.25"/>
    <row r="28" spans="1:8" s="2" customFormat="1" x14ac:dyDescent="0.25"/>
    <row r="29" spans="1:8" s="2" customFormat="1" x14ac:dyDescent="0.25"/>
  </sheetData>
  <mergeCells count="6">
    <mergeCell ref="A6:F6"/>
    <mergeCell ref="A1:F1"/>
    <mergeCell ref="A2:F2"/>
    <mergeCell ref="A3:F3"/>
    <mergeCell ref="A4:F4"/>
    <mergeCell ref="A5:F5"/>
  </mergeCells>
  <pageMargins left="0.7" right="0.7" top="0.75" bottom="0.75" header="0.3" footer="0.3"/>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Приложение 4</vt:lpstr>
      <vt:lpstr>Приложение 5</vt:lpstr>
      <vt:lpstr>Приложение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2016-02-26T08:20:06Z</dcterms:modified>
</cp:coreProperties>
</file>