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3395" windowHeight="4620"/>
  </bookViews>
  <sheets>
    <sheet name="Лист1" sheetId="1" r:id="rId1"/>
    <sheet name="Лист2" sheetId="2" state="hidden" r:id="rId2"/>
    <sheet name="Лист3" sheetId="3" state="hidden" r:id="rId3"/>
  </sheets>
  <externalReferences>
    <externalReference r:id="rId4"/>
    <externalReference r:id="rId5"/>
  </externalReferences>
  <definedNames>
    <definedName name="_xlnm._FilterDatabase" localSheetId="0" hidden="1">Лист1!$A$7:$S$23</definedName>
    <definedName name="_xlnm.Print_Titles" localSheetId="0">Лист1!$3:$6</definedName>
    <definedName name="_xlnm.Print_Area" localSheetId="0">Лист1!$A$1:$S$26</definedName>
  </definedNames>
  <calcPr calcId="145621"/>
</workbook>
</file>

<file path=xl/calcChain.xml><?xml version="1.0" encoding="utf-8"?>
<calcChain xmlns="http://schemas.openxmlformats.org/spreadsheetml/2006/main">
  <c r="N21" i="1" l="1"/>
  <c r="M20" i="1"/>
  <c r="M21" i="1"/>
  <c r="H20" i="1"/>
  <c r="H22" i="1"/>
  <c r="H21" i="1"/>
  <c r="H11" i="1"/>
  <c r="M11" i="1" l="1"/>
  <c r="N11" i="1" s="1"/>
  <c r="M22" i="1" l="1"/>
  <c r="M4" i="1"/>
  <c r="J22" i="1"/>
  <c r="I22" i="1"/>
  <c r="I21" i="1"/>
  <c r="J11" i="1"/>
  <c r="I11" i="1"/>
  <c r="F9" i="1"/>
  <c r="F10" i="1"/>
  <c r="H16" i="1" l="1"/>
  <c r="N20" i="1" l="1"/>
  <c r="H18" i="1"/>
  <c r="H10" i="1"/>
  <c r="H8" i="1" l="1"/>
  <c r="H9" i="1"/>
  <c r="M10" i="1"/>
  <c r="M9" i="1" s="1"/>
  <c r="M16" i="1"/>
  <c r="M18" i="1"/>
  <c r="H7" i="1" l="1"/>
  <c r="N9" i="1"/>
  <c r="N10" i="1"/>
  <c r="M8" i="1"/>
  <c r="N8" i="1" s="1"/>
  <c r="N16" i="1"/>
  <c r="M7" i="1" l="1"/>
  <c r="N7" i="1" s="1"/>
</calcChain>
</file>

<file path=xl/sharedStrings.xml><?xml version="1.0" encoding="utf-8"?>
<sst xmlns="http://schemas.openxmlformats.org/spreadsheetml/2006/main" count="57" uniqueCount="50">
  <si>
    <t>№ п/п</t>
  </si>
  <si>
    <t>Наименование проекта</t>
  </si>
  <si>
    <t>Изменение  стоимости, млн.руб без НДС (гр.12-гр.7)</t>
  </si>
  <si>
    <t>Суть предложения</t>
  </si>
  <si>
    <t>Наименование лица, направившего предложение</t>
  </si>
  <si>
    <t>Предлагаемые сроки реализации проекта</t>
  </si>
  <si>
    <t>Срок ввода в экслуатацию</t>
  </si>
  <si>
    <t>Год начала реализации проекта</t>
  </si>
  <si>
    <t>Год окончания реализации проекта</t>
  </si>
  <si>
    <t>Проектная мощность/
протяженность сетей, МВА, км</t>
  </si>
  <si>
    <t>км</t>
  </si>
  <si>
    <t>МВА</t>
  </si>
  <si>
    <t>Техническое перевооружение и реконструкция</t>
  </si>
  <si>
    <t>1.2.</t>
  </si>
  <si>
    <t>Энергосбережение и повышение энергетической эффективности</t>
  </si>
  <si>
    <t>2.</t>
  </si>
  <si>
    <t>Новое строительство</t>
  </si>
  <si>
    <t>3.</t>
  </si>
  <si>
    <t>Реконструкция электросетевых активов</t>
  </si>
  <si>
    <t>4.</t>
  </si>
  <si>
    <t>Приобретение электросетевых активов</t>
  </si>
  <si>
    <t>5.</t>
  </si>
  <si>
    <t>Приобретение спецтехники и оборудования</t>
  </si>
  <si>
    <t>6.</t>
  </si>
  <si>
    <t>Приобретение нематериальных активов</t>
  </si>
  <si>
    <t>1</t>
  </si>
  <si>
    <t>5.1.</t>
  </si>
  <si>
    <t>ВСЕГО</t>
  </si>
  <si>
    <t>Директор</t>
  </si>
  <si>
    <t>Е.В.Гозун</t>
  </si>
  <si>
    <t>Мотивированная позиция ООО "ИнвестГрадСтрой" (Обоснование изменения   стоимости, включения/исключения проекта в ИПР)\</t>
  </si>
  <si>
    <t>ООО "ИнвестГрадСтрой"</t>
  </si>
  <si>
    <t>Идентификатор инвестиционного проекта</t>
  </si>
  <si>
    <t>Сводка поступивших предложений по корректировке  инвестиционной программы 2020-2024 гг.</t>
  </si>
  <si>
    <t xml:space="preserve">Корректировка проекта ИПР </t>
  </si>
  <si>
    <t>1.2.3</t>
  </si>
  <si>
    <t>Развитие и модернизация учета электрической энергии (мощности), всего, в том числе:</t>
  </si>
  <si>
    <t>1.2.3.1</t>
  </si>
  <si>
    <t>Установка учетов с АСКУЭ на границе балансовой принадлежности с потребителями, запитанными от ВЛ-0,4кВ</t>
  </si>
  <si>
    <t>J_0000000001</t>
  </si>
  <si>
    <t>Приобретение автогидроподъемника</t>
  </si>
  <si>
    <t>J_0000000002</t>
  </si>
  <si>
    <t>Приобретение бригадного автомобиля</t>
  </si>
  <si>
    <t>J_0000000003</t>
  </si>
  <si>
    <t>5.2</t>
  </si>
  <si>
    <t xml:space="preserve">Полная 
стоимость 
строительства в ценах 2018 года в проекте ИПР, млн. руб. без НДС  </t>
  </si>
  <si>
    <t xml:space="preserve">Утвержденная ИПР </t>
  </si>
  <si>
    <t>2020-2021</t>
  </si>
  <si>
    <t>Уточнена стоимость приобретения автотранспортного средства</t>
  </si>
  <si>
    <t>В связи с завершением производства шасси тип ГАЗ 33086, 33088 (письмо группы ГАЗ), стоимость приобретения автогидроподъемника  выпуска 2020г., значительно возросла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</si>
</sst>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.000"/>
    <numFmt numFmtId="167" formatCode="0.0"/>
    <numFmt numFmtId="168" formatCode="dd\-mmm\-yy"/>
    <numFmt numFmtId="169" formatCode="_-* #,##0\ &quot;руб&quot;_-;\-* #,##0\ &quot;руб&quot;_-;_-* &quot;-&quot;\ &quot;руб&quot;_-;_-@_-"/>
    <numFmt numFmtId="170" formatCode="mmmm\ d\,\ yyyy"/>
    <numFmt numFmtId="171" formatCode="&quot;?.&quot;#,##0_);[Red]\(&quot;?.&quot;#,##0\)"/>
    <numFmt numFmtId="172" formatCode="&quot;?.&quot;#,##0.00_);[Red]\(&quot;?.&quot;#,##0.00\)"/>
    <numFmt numFmtId="173" formatCode="_-* #,##0\ _F_-;\-* #,##0\ _F_-;_-* &quot;-&quot;\ _F_-;_-@_-"/>
    <numFmt numFmtId="174" formatCode="_-* #,##0.00\ _F_-;\-* #,##0.00\ _F_-;_-* &quot;-&quot;??\ _F_-;_-@_-"/>
    <numFmt numFmtId="175" formatCode="&quot;$&quot;#,##0_);[Red]\(&quot;$&quot;#,##0\)"/>
    <numFmt numFmtId="176" formatCode="_-* #,##0.00\ &quot;F&quot;_-;\-* #,##0.00\ &quot;F&quot;_-;_-* &quot;-&quot;??\ &quot;F&quot;_-;_-@_-"/>
    <numFmt numFmtId="177" formatCode="_-* #,##0_-;\-* #,##0_-;_-* &quot;-&quot;_-;_-@_-"/>
    <numFmt numFmtId="178" formatCode="_-* #,##0.00_-;\-* #,##0.00_-;_-* &quot;-&quot;??_-;_-@_-"/>
    <numFmt numFmtId="179" formatCode="_-* #,##0.00\ [$€]_-;\-* #,##0.00\ [$€]_-;_-* &quot;-&quot;??\ [$€]_-;_-@_-"/>
    <numFmt numFmtId="180" formatCode="_(* #,##0_);_(* \(#,##0\);_(* &quot;-&quot;_);_(@_)"/>
    <numFmt numFmtId="181" formatCode="#,##0_ ;[Red]\-#,##0\ "/>
    <numFmt numFmtId="182" formatCode="_(* #,##0_);_(* \(#,##0\);_(* &quot;-&quot;??_);_(@_)"/>
    <numFmt numFmtId="183" formatCode="_(&quot;$&quot;* #,##0_);_(&quot;$&quot;* \(#,##0\);_(&quot;$&quot;* &quot;-&quot;_);_(@_)"/>
    <numFmt numFmtId="184" formatCode="_(&quot;$&quot;* #,##0.00_);_(&quot;$&quot;* \(#,##0.00\);_(&quot;$&quot;* &quot;-&quot;??_);_(@_)"/>
    <numFmt numFmtId="185" formatCode="#,##0_);[Red]\(#,##0\)"/>
    <numFmt numFmtId="186" formatCode="#,##0.00_);[Red]\(#,##0.00\)"/>
    <numFmt numFmtId="187" formatCode="#,##0.00;[Red]\-#,##0.00;&quot;-&quot;"/>
    <numFmt numFmtId="188" formatCode="#,##0;[Red]\-#,##0;&quot;-&quot;"/>
    <numFmt numFmtId="189" formatCode="_-&quot;£&quot;* #,##0_-;\-&quot;£&quot;* #,##0_-;_-&quot;£&quot;* &quot;-&quot;_-;_-@_-"/>
    <numFmt numFmtId="190" formatCode="_-&quot;£&quot;* #,##0.00_-;\-&quot;£&quot;* #,##0.00_-;_-&quot;£&quot;* &quot;-&quot;??_-;_-@_-"/>
    <numFmt numFmtId="191" formatCode="General_)"/>
    <numFmt numFmtId="192" formatCode="_-* #,##0\ _р_._-;\-* #,##0\ _р_._-;_-* &quot;-&quot;\ _р_._-;_-@_-"/>
    <numFmt numFmtId="193" formatCode="_-* #,##0.00\ _р_._-;\-* #,##0.00\ _р_._-;_-* &quot;-&quot;??\ _р_._-;_-@_-"/>
    <numFmt numFmtId="194" formatCode="#,###"/>
  </numFmts>
  <fonts count="5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0"/>
      <name val="Helv"/>
    </font>
    <font>
      <sz val="10"/>
      <name val="Helv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Arial"/>
      <family val="2"/>
      <charset val="177"/>
    </font>
    <font>
      <b/>
      <sz val="12"/>
      <name val="Arial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family val="2"/>
      <charset val="204"/>
    </font>
    <font>
      <i/>
      <sz val="1"/>
      <color indexed="8"/>
      <name val="Courier"/>
      <family val="1"/>
      <charset val="204"/>
    </font>
    <font>
      <u/>
      <sz val="8.5"/>
      <color indexed="36"/>
      <name val="Arial"/>
      <family val="2"/>
      <charset val="204"/>
    </font>
    <font>
      <b/>
      <sz val="12"/>
      <name val="Arial"/>
      <family val="2"/>
    </font>
    <font>
      <b/>
      <sz val="18"/>
      <name val="Arial"/>
      <family val="2"/>
      <charset val="204"/>
    </font>
    <font>
      <u/>
      <sz val="8.5"/>
      <color indexed="12"/>
      <name val="Arial"/>
      <family val="2"/>
      <charset val="204"/>
    </font>
    <font>
      <sz val="12"/>
      <name val="Times New Roman Cyr"/>
      <family val="1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color indexed="8"/>
      <name val="Times New Roman"/>
      <family val="1"/>
    </font>
    <font>
      <b/>
      <sz val="10"/>
      <name val="Times New Roman"/>
      <family val="1"/>
    </font>
    <font>
      <sz val="8"/>
      <name val="Helv"/>
      <charset val="204"/>
    </font>
    <font>
      <b/>
      <sz val="20"/>
      <name val="Times New Roman"/>
      <family val="1"/>
      <charset val="204"/>
    </font>
    <font>
      <sz val="8"/>
      <name val="Helv"/>
    </font>
    <font>
      <b/>
      <i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b/>
      <i/>
      <sz val="10"/>
      <color indexed="9"/>
      <name val="Arial"/>
      <family val="2"/>
      <charset val="204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sz val="11"/>
      <name val="Times New Roman Cyr"/>
      <family val="1"/>
      <charset val="204"/>
    </font>
    <font>
      <sz val="10"/>
      <name val="Arial Cyr"/>
    </font>
    <font>
      <sz val="9"/>
      <name val="Arial Cyr"/>
      <charset val="204"/>
    </font>
    <font>
      <sz val="11"/>
      <color indexed="10"/>
      <name val="Arial Cyr"/>
      <family val="2"/>
      <charset val="204"/>
    </font>
    <font>
      <sz val="10"/>
      <name val="Times New Roman Cyr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5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9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9"/>
      </left>
      <right style="thick">
        <color indexed="23"/>
      </right>
      <top style="thick">
        <color indexed="9"/>
      </top>
      <bottom style="thick">
        <color indexed="2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8">
    <xf numFmtId="0" fontId="0" fillId="0" borderId="0"/>
    <xf numFmtId="0" fontId="1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5" fillId="0" borderId="0"/>
    <xf numFmtId="0" fontId="8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164" fontId="13" fillId="0" borderId="0">
      <protection locked="0"/>
    </xf>
    <xf numFmtId="164" fontId="13" fillId="0" borderId="0">
      <protection locked="0"/>
    </xf>
    <xf numFmtId="168" fontId="13" fillId="0" borderId="0">
      <protection locked="0"/>
    </xf>
    <xf numFmtId="168" fontId="13" fillId="0" borderId="0">
      <protection locked="0"/>
    </xf>
    <xf numFmtId="168" fontId="13" fillId="0" borderId="0">
      <protection locked="0"/>
    </xf>
    <xf numFmtId="168" fontId="13" fillId="0" borderId="0">
      <protection locked="0"/>
    </xf>
    <xf numFmtId="0" fontId="13" fillId="0" borderId="10">
      <protection locked="0"/>
    </xf>
    <xf numFmtId="168" fontId="14" fillId="0" borderId="0">
      <protection locked="0"/>
    </xf>
    <xf numFmtId="168" fontId="14" fillId="0" borderId="0">
      <protection locked="0"/>
    </xf>
    <xf numFmtId="168" fontId="13" fillId="0" borderId="10">
      <protection locked="0"/>
    </xf>
    <xf numFmtId="0" fontId="15" fillId="0" borderId="0"/>
    <xf numFmtId="169" fontId="9" fillId="0" borderId="0">
      <alignment horizontal="center"/>
    </xf>
    <xf numFmtId="170" fontId="16" fillId="3" borderId="11">
      <alignment horizontal="center" vertical="center"/>
      <protection locked="0"/>
    </xf>
    <xf numFmtId="171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Fill="0" applyBorder="0" applyAlignment="0"/>
    <xf numFmtId="173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5" fontId="17" fillId="0" borderId="0" applyFont="0" applyFill="0" applyBorder="0" applyAlignment="0" applyProtection="0"/>
    <xf numFmtId="176" fontId="9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7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9" fillId="0" borderId="0" applyFont="0" applyFill="0" applyBorder="0" applyAlignment="0" applyProtection="0"/>
    <xf numFmtId="168" fontId="13" fillId="0" borderId="0">
      <protection locked="0"/>
    </xf>
    <xf numFmtId="168" fontId="13" fillId="0" borderId="0">
      <protection locked="0"/>
    </xf>
    <xf numFmtId="168" fontId="20" fillId="0" borderId="0">
      <protection locked="0"/>
    </xf>
    <xf numFmtId="168" fontId="13" fillId="0" borderId="0">
      <protection locked="0"/>
    </xf>
    <xf numFmtId="168" fontId="13" fillId="0" borderId="0">
      <protection locked="0"/>
    </xf>
    <xf numFmtId="168" fontId="13" fillId="0" borderId="0">
      <protection locked="0"/>
    </xf>
    <xf numFmtId="168" fontId="20" fillId="0" borderId="0"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12" applyNumberFormat="0" applyAlignment="0" applyProtection="0">
      <alignment horizontal="left" vertical="center"/>
    </xf>
    <xf numFmtId="0" fontId="22" fillId="0" borderId="13">
      <alignment horizontal="left" vertical="center"/>
    </xf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7" fillId="0" borderId="0"/>
    <xf numFmtId="180" fontId="25" fillId="4" borderId="14">
      <alignment horizontal="center" vertical="center" wrapText="1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>
      <alignment vertical="center"/>
    </xf>
    <xf numFmtId="0" fontId="28" fillId="5" borderId="14">
      <alignment horizontal="left" vertical="center" wrapText="1"/>
    </xf>
    <xf numFmtId="181" fontId="25" fillId="0" borderId="1">
      <alignment horizontal="right" vertical="center" wrapText="1"/>
    </xf>
    <xf numFmtId="0" fontId="29" fillId="6" borderId="0"/>
    <xf numFmtId="182" fontId="5" fillId="7" borderId="1">
      <alignment vertical="center"/>
    </xf>
    <xf numFmtId="165" fontId="9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5" fillId="0" borderId="0"/>
    <xf numFmtId="0" fontId="30" fillId="0" borderId="0"/>
    <xf numFmtId="0" fontId="11" fillId="0" borderId="0"/>
    <xf numFmtId="185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185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0" fontId="31" fillId="0" borderId="0"/>
    <xf numFmtId="0" fontId="32" fillId="0" borderId="0" applyNumberFormat="0">
      <alignment horizontal="left"/>
    </xf>
    <xf numFmtId="0" fontId="5" fillId="6" borderId="7" applyNumberFormat="0" applyFont="0" applyFill="0" applyBorder="0" applyAlignment="0" applyProtection="0"/>
    <xf numFmtId="0" fontId="31" fillId="0" borderId="0"/>
    <xf numFmtId="182" fontId="33" fillId="7" borderId="1">
      <alignment horizontal="center" vertical="center" wrapText="1"/>
      <protection locked="0"/>
    </xf>
    <xf numFmtId="0" fontId="5" fillId="0" borderId="0">
      <alignment vertical="center"/>
    </xf>
    <xf numFmtId="0" fontId="5" fillId="8" borderId="0"/>
    <xf numFmtId="0" fontId="5" fillId="6" borderId="0">
      <alignment horizontal="center" vertical="center"/>
    </xf>
    <xf numFmtId="180" fontId="34" fillId="4" borderId="14" applyFont="0" applyAlignment="0" applyProtection="0"/>
    <xf numFmtId="0" fontId="35" fillId="5" borderId="14">
      <alignment horizontal="left" vertical="center" wrapText="1"/>
    </xf>
    <xf numFmtId="187" fontId="36" fillId="0" borderId="14">
      <alignment horizontal="center" vertical="center" wrapText="1"/>
    </xf>
    <xf numFmtId="188" fontId="36" fillId="4" borderId="14">
      <alignment horizontal="center" vertical="center" wrapText="1"/>
      <protection locked="0"/>
    </xf>
    <xf numFmtId="0" fontId="5" fillId="6" borderId="0"/>
    <xf numFmtId="182" fontId="37" fillId="9" borderId="15">
      <alignment horizontal="center" vertical="center"/>
    </xf>
    <xf numFmtId="0" fontId="10" fillId="0" borderId="0"/>
    <xf numFmtId="0" fontId="10" fillId="0" borderId="0"/>
    <xf numFmtId="189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82" fontId="5" fillId="10" borderId="1" applyNumberFormat="0" applyFill="0" applyBorder="0" applyProtection="0">
      <alignment vertical="center"/>
      <protection locked="0"/>
    </xf>
    <xf numFmtId="191" fontId="38" fillId="0" borderId="16">
      <protection locked="0"/>
    </xf>
    <xf numFmtId="0" fontId="39" fillId="0" borderId="0" applyBorder="0">
      <alignment horizontal="center" vertical="center" wrapText="1"/>
    </xf>
    <xf numFmtId="0" fontId="40" fillId="0" borderId="8" applyBorder="0">
      <alignment horizontal="center" vertical="center" wrapText="1"/>
    </xf>
    <xf numFmtId="191" fontId="41" fillId="11" borderId="16"/>
    <xf numFmtId="4" fontId="42" fillId="12" borderId="1" applyBorder="0">
      <alignment horizontal="right"/>
    </xf>
    <xf numFmtId="0" fontId="16" fillId="0" borderId="0">
      <alignment horizontal="center" vertical="top" wrapText="1"/>
    </xf>
    <xf numFmtId="0" fontId="43" fillId="0" borderId="0">
      <alignment horizontal="centerContinuous" vertical="center" wrapText="1"/>
    </xf>
    <xf numFmtId="0" fontId="44" fillId="13" borderId="0" applyFill="0">
      <alignment wrapText="1"/>
    </xf>
    <xf numFmtId="0" fontId="9" fillId="0" borderId="0"/>
    <xf numFmtId="0" fontId="9" fillId="0" borderId="0"/>
    <xf numFmtId="0" fontId="2" fillId="0" borderId="0"/>
    <xf numFmtId="0" fontId="2" fillId="0" borderId="0"/>
    <xf numFmtId="0" fontId="5" fillId="0" borderId="0"/>
    <xf numFmtId="0" fontId="9" fillId="0" borderId="0"/>
    <xf numFmtId="0" fontId="9" fillId="0" borderId="0"/>
    <xf numFmtId="0" fontId="9" fillId="0" borderId="0"/>
    <xf numFmtId="167" fontId="45" fillId="12" borderId="17" applyNumberFormat="0" applyBorder="0" applyAlignment="0">
      <alignment vertical="center"/>
      <protection locked="0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/>
    <xf numFmtId="49" fontId="44" fillId="0" borderId="0">
      <alignment horizontal="center"/>
    </xf>
    <xf numFmtId="192" fontId="46" fillId="0" borderId="0" applyFont="0" applyFill="0" applyBorder="0" applyAlignment="0" applyProtection="0"/>
    <xf numFmtId="3" fontId="47" fillId="0" borderId="5" applyFont="0" applyBorder="0">
      <alignment horizontal="right"/>
      <protection locked="0"/>
    </xf>
    <xf numFmtId="193" fontId="46" fillId="0" borderId="0" applyFont="0" applyFill="0" applyBorder="0" applyAlignment="0" applyProtection="0"/>
    <xf numFmtId="0" fontId="8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" fontId="42" fillId="13" borderId="0" applyFont="0" applyBorder="0">
      <alignment horizontal="right"/>
    </xf>
    <xf numFmtId="4" fontId="42" fillId="13" borderId="3" applyBorder="0">
      <alignment horizontal="right"/>
    </xf>
    <xf numFmtId="4" fontId="42" fillId="13" borderId="1" applyFont="0" applyBorder="0">
      <alignment horizontal="right"/>
    </xf>
    <xf numFmtId="194" fontId="48" fillId="14" borderId="18">
      <alignment vertical="center"/>
    </xf>
    <xf numFmtId="168" fontId="13" fillId="0" borderId="0">
      <protection locked="0"/>
    </xf>
    <xf numFmtId="0" fontId="49" fillId="0" borderId="0"/>
    <xf numFmtId="0" fontId="49" fillId="0" borderId="0"/>
    <xf numFmtId="0" fontId="4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</cellStyleXfs>
  <cellXfs count="53">
    <xf numFmtId="0" fontId="0" fillId="0" borderId="0" xfId="0"/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49" fontId="4" fillId="2" borderId="1" xfId="5" applyNumberFormat="1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3" fillId="2" borderId="1" xfId="5" applyNumberFormat="1" applyFont="1" applyFill="1" applyBorder="1" applyAlignment="1">
      <alignment horizontal="center" vertical="center" wrapText="1"/>
    </xf>
    <xf numFmtId="0" fontId="3" fillId="2" borderId="1" xfId="194" applyNumberFormat="1" applyFont="1" applyFill="1" applyBorder="1" applyAlignment="1">
      <alignment horizontal="center" vertical="center" wrapText="1"/>
    </xf>
    <xf numFmtId="0" fontId="4" fillId="2" borderId="1" xfId="6" applyNumberFormat="1" applyFont="1" applyFill="1" applyBorder="1" applyAlignment="1">
      <alignment horizontal="center" vertical="center" wrapText="1"/>
    </xf>
    <xf numFmtId="0" fontId="3" fillId="2" borderId="1" xfId="6" applyNumberFormat="1" applyFont="1" applyFill="1" applyBorder="1" applyAlignment="1">
      <alignment horizontal="center" vertical="center" wrapText="1"/>
    </xf>
    <xf numFmtId="49" fontId="3" fillId="2" borderId="1" xfId="6" applyNumberFormat="1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6" fontId="7" fillId="2" borderId="1" xfId="1" applyNumberFormat="1" applyFont="1" applyFill="1" applyBorder="1" applyAlignment="1">
      <alignment horizontal="center" vertical="center" wrapText="1"/>
    </xf>
    <xf numFmtId="0" fontId="3" fillId="2" borderId="1" xfId="195" applyNumberFormat="1" applyFont="1" applyFill="1" applyBorder="1" applyAlignment="1">
      <alignment horizontal="left" vertical="center" wrapText="1"/>
    </xf>
    <xf numFmtId="0" fontId="4" fillId="2" borderId="1" xfId="195" applyNumberFormat="1" applyFont="1" applyFill="1" applyBorder="1" applyAlignment="1">
      <alignment horizontal="left" vertical="center" wrapText="1"/>
    </xf>
    <xf numFmtId="49" fontId="3" fillId="2" borderId="1" xfId="195" applyNumberFormat="1" applyFont="1" applyFill="1" applyBorder="1" applyAlignment="1">
      <alignment horizontal="left" vertical="center" wrapText="1"/>
    </xf>
    <xf numFmtId="49" fontId="3" fillId="2" borderId="1" xfId="193" applyNumberFormat="1" applyFont="1" applyFill="1" applyBorder="1" applyAlignment="1">
      <alignment horizontal="left" vertical="center" wrapText="1"/>
    </xf>
    <xf numFmtId="0" fontId="3" fillId="2" borderId="1" xfId="193" applyNumberFormat="1" applyFont="1" applyFill="1" applyBorder="1" applyAlignment="1">
      <alignment horizontal="left" vertical="center" wrapText="1"/>
    </xf>
    <xf numFmtId="49" fontId="3" fillId="2" borderId="1" xfId="194" applyNumberFormat="1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left" vertical="center" wrapText="1"/>
    </xf>
    <xf numFmtId="4" fontId="7" fillId="2" borderId="1" xfId="1" applyNumberFormat="1" applyFont="1" applyFill="1" applyBorder="1" applyAlignment="1">
      <alignment horizontal="center" vertical="center" wrapText="1"/>
    </xf>
    <xf numFmtId="3" fontId="7" fillId="2" borderId="1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51" fillId="0" borderId="0" xfId="0" applyFont="1" applyFill="1" applyAlignment="1">
      <alignment vertical="center"/>
    </xf>
    <xf numFmtId="166" fontId="51" fillId="0" borderId="0" xfId="0" applyNumberFormat="1" applyFont="1" applyFill="1" applyAlignment="1">
      <alignment vertical="center"/>
    </xf>
    <xf numFmtId="0" fontId="2" fillId="0" borderId="0" xfId="5" applyFont="1" applyFill="1" applyAlignment="1">
      <alignment vertical="center"/>
    </xf>
    <xf numFmtId="0" fontId="2" fillId="0" borderId="0" xfId="5" applyFont="1" applyFill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49" fontId="2" fillId="0" borderId="19" xfId="227" applyNumberFormat="1" applyFont="1" applyFill="1" applyBorder="1" applyAlignment="1">
      <alignment horizontal="center" vertical="center" wrapText="1"/>
    </xf>
    <xf numFmtId="0" fontId="2" fillId="2" borderId="1" xfId="6" applyNumberFormat="1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" fillId="2" borderId="1" xfId="1" applyFont="1" applyFill="1" applyBorder="1" applyAlignment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166" fontId="3" fillId="2" borderId="2" xfId="1" applyNumberFormat="1" applyFont="1" applyFill="1" applyBorder="1" applyAlignment="1">
      <alignment horizontal="center" vertical="center" wrapText="1"/>
    </xf>
    <xf numFmtId="166" fontId="3" fillId="2" borderId="6" xfId="1" applyNumberFormat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</cellXfs>
  <cellStyles count="228">
    <cellStyle name="_! С корректировкой под Энергокомфорт с мощностью 14.11.07 (1)" xfId="8"/>
    <cellStyle name="_~6099726" xfId="9"/>
    <cellStyle name="_2._Смета_2009г._Прочие_Чистая_" xfId="10"/>
    <cellStyle name="_2._Смета_2011г._ООО_Горсети_РЭК" xfId="11"/>
    <cellStyle name="_FFF" xfId="12"/>
    <cellStyle name="_FFF_New Form10_2" xfId="13"/>
    <cellStyle name="_FFF_Nsi" xfId="14"/>
    <cellStyle name="_FFF_Nsi_1" xfId="15"/>
    <cellStyle name="_FFF_Nsi_139" xfId="16"/>
    <cellStyle name="_FFF_Nsi_140" xfId="17"/>
    <cellStyle name="_FFF_Nsi_140(Зах)" xfId="18"/>
    <cellStyle name="_FFF_Nsi_140_mod" xfId="19"/>
    <cellStyle name="_FFF_Summary" xfId="20"/>
    <cellStyle name="_FFF_Tax_form_1кв_3" xfId="21"/>
    <cellStyle name="_FFF_БКЭ" xfId="22"/>
    <cellStyle name="_Final_Book_010301" xfId="23"/>
    <cellStyle name="_Final_Book_010301_New Form10_2" xfId="24"/>
    <cellStyle name="_Final_Book_010301_Nsi" xfId="25"/>
    <cellStyle name="_Final_Book_010301_Nsi_1" xfId="26"/>
    <cellStyle name="_Final_Book_010301_Nsi_139" xfId="27"/>
    <cellStyle name="_Final_Book_010301_Nsi_140" xfId="28"/>
    <cellStyle name="_Final_Book_010301_Nsi_140(Зах)" xfId="29"/>
    <cellStyle name="_Final_Book_010301_Nsi_140_mod" xfId="30"/>
    <cellStyle name="_Final_Book_010301_Summary" xfId="31"/>
    <cellStyle name="_Final_Book_010301_Tax_form_1кв_3" xfId="32"/>
    <cellStyle name="_Final_Book_010301_БКЭ" xfId="33"/>
    <cellStyle name="_model" xfId="34"/>
    <cellStyle name="_New_Sofi" xfId="35"/>
    <cellStyle name="_New_Sofi_FFF" xfId="36"/>
    <cellStyle name="_New_Sofi_New Form10_2" xfId="37"/>
    <cellStyle name="_New_Sofi_Nsi" xfId="38"/>
    <cellStyle name="_New_Sofi_Nsi_1" xfId="39"/>
    <cellStyle name="_New_Sofi_Nsi_139" xfId="40"/>
    <cellStyle name="_New_Sofi_Nsi_140" xfId="41"/>
    <cellStyle name="_New_Sofi_Nsi_140(Зах)" xfId="42"/>
    <cellStyle name="_New_Sofi_Nsi_140_mod" xfId="43"/>
    <cellStyle name="_New_Sofi_Summary" xfId="44"/>
    <cellStyle name="_New_Sofi_Tax_form_1кв_3" xfId="45"/>
    <cellStyle name="_New_Sofi_БКЭ" xfId="46"/>
    <cellStyle name="_Nsi" xfId="47"/>
    <cellStyle name="_АГ" xfId="48"/>
    <cellStyle name="_Амортизация" xfId="49"/>
    <cellStyle name="_Амортизация 31.08_1" xfId="50"/>
    <cellStyle name="_БДР04м05" xfId="51"/>
    <cellStyle name="_Горсети 09 раскладка" xfId="52"/>
    <cellStyle name="_График реализации проектовa_3" xfId="53"/>
    <cellStyle name="_Дозакл 5 мес.2000" xfId="54"/>
    <cellStyle name="_Дополняемый НОМЕНКЛАТУРНЫЙ СПРАВОЧНИК ОАО ТКС" xfId="55"/>
    <cellStyle name="_Ежедекадная справка о векселях в обращении" xfId="56"/>
    <cellStyle name="_Ежедекадная справка о движении заемных средств" xfId="57"/>
    <cellStyle name="_Ежедекадная справка о движении заемных средств (2)" xfId="58"/>
    <cellStyle name="_Книга3" xfId="59"/>
    <cellStyle name="_Книга3_New Form10_2" xfId="60"/>
    <cellStyle name="_Книга3_Nsi" xfId="61"/>
    <cellStyle name="_Книга3_Nsi_1" xfId="62"/>
    <cellStyle name="_Книга3_Nsi_139" xfId="63"/>
    <cellStyle name="_Книга3_Nsi_140" xfId="64"/>
    <cellStyle name="_Книга3_Nsi_140(Зах)" xfId="65"/>
    <cellStyle name="_Книга3_Nsi_140_mod" xfId="66"/>
    <cellStyle name="_Книга3_Summary" xfId="67"/>
    <cellStyle name="_Книга3_Tax_form_1кв_3" xfId="68"/>
    <cellStyle name="_Книга3_БКЭ" xfId="69"/>
    <cellStyle name="_Книга7" xfId="70"/>
    <cellStyle name="_Книга7_New Form10_2" xfId="71"/>
    <cellStyle name="_Книга7_Nsi" xfId="72"/>
    <cellStyle name="_Книга7_Nsi_1" xfId="73"/>
    <cellStyle name="_Книга7_Nsi_139" xfId="74"/>
    <cellStyle name="_Книга7_Nsi_140" xfId="75"/>
    <cellStyle name="_Книга7_Nsi_140(Зах)" xfId="76"/>
    <cellStyle name="_Книга7_Nsi_140_mod" xfId="77"/>
    <cellStyle name="_Книга7_Summary" xfId="78"/>
    <cellStyle name="_Книга7_Tax_form_1кв_3" xfId="79"/>
    <cellStyle name="_Книга7_БКЭ" xfId="80"/>
    <cellStyle name="_Копия Амортизация" xfId="81"/>
    <cellStyle name="_Копия Копия План 2011 г. по видам" xfId="82"/>
    <cellStyle name="_Куликова ОПП" xfId="83"/>
    <cellStyle name="_Материалы от ТТС (Саша делай сдесь)" xfId="84"/>
    <cellStyle name="_На согласование" xfId="85"/>
    <cellStyle name="_НОМЕНКЛАТУРНЫЙ СПРАВОЧНИК ОАО ТКС (утвержденный) (2)" xfId="86"/>
    <cellStyle name="_отдано в РЭК сводный план ИП 2007 300606" xfId="87"/>
    <cellStyle name="_ОХР" xfId="88"/>
    <cellStyle name="_план ПП" xfId="89"/>
    <cellStyle name="_ПП план-факт" xfId="90"/>
    <cellStyle name="_Прик РКС-265-п от 21.11.2005г. прил 1 к Регламенту" xfId="91"/>
    <cellStyle name="_ПРИЛ. 2003_ЧТЭ" xfId="92"/>
    <cellStyle name="_Приложение № 1 к регламенту по формированию Инвестиционной программы" xfId="93"/>
    <cellStyle name="_Приложение откр." xfId="94"/>
    <cellStyle name="_проект_инвест_программы_2" xfId="95"/>
    <cellStyle name="_ПФ14" xfId="96"/>
    <cellStyle name="_разбивка АТС" xfId="97"/>
    <cellStyle name="_Расшифровки_1кв_2002" xfId="98"/>
    <cellStyle name="_Смета 2009 2010" xfId="99"/>
    <cellStyle name="_Справка-распределение ОХР,25,23 за 1 полугодие 2009" xfId="100"/>
    <cellStyle name="_Томские КС ПЭ-9 1_20061225" xfId="101"/>
    <cellStyle name="_Факт 2009 год" xfId="102"/>
    <cellStyle name="_Формы" xfId="103"/>
    <cellStyle name="”€ќђќ‘ћ‚›‰" xfId="104"/>
    <cellStyle name="”€љ‘€ђћ‚ђќќ›‰" xfId="105"/>
    <cellStyle name="”ќђќ‘ћ‚›‰" xfId="106"/>
    <cellStyle name="”љ‘ђћ‚ђќќ›‰" xfId="107"/>
    <cellStyle name="„…ќ…†ќ›‰" xfId="108"/>
    <cellStyle name="„ђ’ђ" xfId="109"/>
    <cellStyle name="€’ћѓћ‚›‰" xfId="110"/>
    <cellStyle name="‡ђѓћ‹ћ‚ћљ1" xfId="111"/>
    <cellStyle name="‡ђѓћ‹ћ‚ћљ2" xfId="112"/>
    <cellStyle name="’ћѓћ‚›‰" xfId="113"/>
    <cellStyle name="0,0_x000d__x000a_NA_x000d__x000a_" xfId="114"/>
    <cellStyle name="0,00;0;" xfId="115"/>
    <cellStyle name="3d" xfId="116"/>
    <cellStyle name="Aaia?iue [0]_?anoiau" xfId="117"/>
    <cellStyle name="Aaia?iue_?anoiau" xfId="118"/>
    <cellStyle name="Aeia?nnueea" xfId="119"/>
    <cellStyle name="Calc Currency (0)" xfId="120"/>
    <cellStyle name="Comma [0]_(1)" xfId="121"/>
    <cellStyle name="Comma_(1)" xfId="122"/>
    <cellStyle name="Currency [0]" xfId="123"/>
    <cellStyle name="Currency_(1)" xfId="124"/>
    <cellStyle name="Đ_x0010_" xfId="125"/>
    <cellStyle name="Đ_x0010_?䥘Ȏ_x0013_⤀጖ē??䆈Ȏ_x0013_⬀ጘē_x0010_?䦄Ȏ" xfId="126"/>
    <cellStyle name="Đ_x0010_?䥘Ȏ_x0013_⤀጖ē??䆈Ȏ_x0013_⬀ጘē_x0010_?䦄Ȏ 1" xfId="127"/>
    <cellStyle name="Dezimal [0]_Compiling Utility Macros" xfId="128"/>
    <cellStyle name="Dezimal_Compiling Utility Macros" xfId="129"/>
    <cellStyle name="Euro" xfId="130"/>
    <cellStyle name="F2" xfId="131"/>
    <cellStyle name="F3" xfId="132"/>
    <cellStyle name="F4" xfId="133"/>
    <cellStyle name="F5" xfId="134"/>
    <cellStyle name="F6" xfId="135"/>
    <cellStyle name="F7" xfId="136"/>
    <cellStyle name="F8" xfId="137"/>
    <cellStyle name="Followed Hyperlink" xfId="138"/>
    <cellStyle name="Header1" xfId="139"/>
    <cellStyle name="Header2" xfId="140"/>
    <cellStyle name="Heading 1" xfId="141"/>
    <cellStyle name="Hyperlink" xfId="142"/>
    <cellStyle name="Iau?iue_?anoiau" xfId="143"/>
    <cellStyle name="Input" xfId="144"/>
    <cellStyle name="Ioe?uaaaoayny aeia?nnueea" xfId="145"/>
    <cellStyle name="ISO" xfId="146"/>
    <cellStyle name="JR Cells No Values" xfId="147"/>
    <cellStyle name="JR_ formula" xfId="148"/>
    <cellStyle name="JRchapeau" xfId="149"/>
    <cellStyle name="Just_Table" xfId="150"/>
    <cellStyle name="Milliers_FA_JUIN_2004" xfId="151"/>
    <cellStyle name="Monйtaire [0]_Conversion Summary" xfId="152"/>
    <cellStyle name="Monйtaire_Conversion Summary" xfId="153"/>
    <cellStyle name="Normal_0,85 без вывода" xfId="154"/>
    <cellStyle name="Normal1" xfId="155"/>
    <cellStyle name="normбlnм_laroux" xfId="156"/>
    <cellStyle name="Oeiainiaue [0]_?anoiau" xfId="157"/>
    <cellStyle name="Oeiainiaue_?anoiau" xfId="158"/>
    <cellStyle name="Ouny?e [0]_?anoiau" xfId="159"/>
    <cellStyle name="Ouny?e_?anoiau" xfId="160"/>
    <cellStyle name="Paaotsikko" xfId="161"/>
    <cellStyle name="Price_Body" xfId="162"/>
    <cellStyle name="protect" xfId="163"/>
    <cellStyle name="Pддotsikko" xfId="164"/>
    <cellStyle name="QTitle" xfId="165"/>
    <cellStyle name="range" xfId="166"/>
    <cellStyle name="Standard_Anpassen der Amortisation" xfId="167"/>
    <cellStyle name="t2" xfId="168"/>
    <cellStyle name="Tioma Back" xfId="169"/>
    <cellStyle name="Tioma Cells No Values" xfId="170"/>
    <cellStyle name="Tioma formula" xfId="171"/>
    <cellStyle name="Tioma Input" xfId="172"/>
    <cellStyle name="Tioma style" xfId="173"/>
    <cellStyle name="Validation" xfId="174"/>
    <cellStyle name="Valiotsikko" xfId="175"/>
    <cellStyle name="Vдliotsikko" xfId="176"/>
    <cellStyle name="Währung [0]_Compiling Utility Macros" xfId="177"/>
    <cellStyle name="Währung_Compiling Utility Macros" xfId="178"/>
    <cellStyle name="YelNumbersCurr" xfId="179"/>
    <cellStyle name="Беззащитный" xfId="180"/>
    <cellStyle name="Заголовок" xfId="181"/>
    <cellStyle name="ЗаголовокСтолбца" xfId="182"/>
    <cellStyle name="Защитный" xfId="183"/>
    <cellStyle name="Значение" xfId="184"/>
    <cellStyle name="Мои наименования показателей" xfId="187"/>
    <cellStyle name="Мой заголовок" xfId="185"/>
    <cellStyle name="Мой заголовок листа" xfId="186"/>
    <cellStyle name="Обычный" xfId="0" builtinId="0"/>
    <cellStyle name="Обычный 2" xfId="1"/>
    <cellStyle name="Обычный 2 2" xfId="189"/>
    <cellStyle name="Обычный 2 3" xfId="188"/>
    <cellStyle name="Обычный 2_ИПР ОАО ТРК 2010-2012 гг Минэнерго, в РЭК1" xfId="190"/>
    <cellStyle name="Обычный 3" xfId="2"/>
    <cellStyle name="Обычный 3 2" xfId="191"/>
    <cellStyle name="Обычный 3 4" xfId="3"/>
    <cellStyle name="Обычный 4" xfId="192"/>
    <cellStyle name="Обычный 5" xfId="7"/>
    <cellStyle name="Обычный 6" xfId="206"/>
    <cellStyle name="Обычный_2011" xfId="193"/>
    <cellStyle name="Обычный_2011-2013_от Панковой И.А.16.04" xfId="6"/>
    <cellStyle name="Обычный_Инвестиции Сети Сбыты ЭСО" xfId="194"/>
    <cellStyle name="Обычный_ПП-2007Г. ООО" xfId="195"/>
    <cellStyle name="Обычный_Форматы по компаниям с уменьшением от 28.12" xfId="5"/>
    <cellStyle name="Обычный_Форматы по компаниям с уменьшением от 28.12_2012-2014 (изм. ИП2014 20.09.2013)" xfId="227"/>
    <cellStyle name="Поле ввода" xfId="196"/>
    <cellStyle name="Процентный 2" xfId="197"/>
    <cellStyle name="Процентный 2 2" xfId="198"/>
    <cellStyle name="Процентный 3" xfId="199"/>
    <cellStyle name="Процентный 3 2" xfId="200"/>
    <cellStyle name="Стиль 1" xfId="201"/>
    <cellStyle name="Текстовый" xfId="202"/>
    <cellStyle name="Тысячи [0]_27.02 скоррект. " xfId="203"/>
    <cellStyle name="Тысячи [а]" xfId="204"/>
    <cellStyle name="Тысячи_27.02 скоррект. " xfId="205"/>
    <cellStyle name="Финансовый 2" xfId="4"/>
    <cellStyle name="Финансовый 2 2" xfId="207"/>
    <cellStyle name="Финансовый 3" xfId="208"/>
    <cellStyle name="Финансовый 3 2" xfId="209"/>
    <cellStyle name="Финансовый 4" xfId="210"/>
    <cellStyle name="Формула" xfId="211"/>
    <cellStyle name="ФормулаВБ" xfId="212"/>
    <cellStyle name="ФормулаНаКонтроль" xfId="213"/>
    <cellStyle name="Формулы" xfId="214"/>
    <cellStyle name="Џђћ–…ќ’ќ›‰" xfId="215"/>
    <cellStyle name="ܘ_x0008_" xfId="216"/>
    <cellStyle name="ܘ_x0008_?䈌Ȏ㘛䤀ጛܛ_x0008_?䨐Ȏ㘛䤀ጛܛ_x0008_?䉜Ȏ㘛伀ᤛ" xfId="217"/>
    <cellStyle name="ܘ_x0008_?䈌Ȏ㘛䤀ጛܛ_x0008_?䨐Ȏ㘛䤀ጛܛ_x0008_?䉜Ȏ㘛伀ᤛ 1" xfId="218"/>
    <cellStyle name="ܛ_x0008_" xfId="219"/>
    <cellStyle name="ܛ_x0008_?䉜Ȏ㘛伀ᤛܛ_x0008_?偬Ȏ?ഀ഍č_x0001_?䊴Ȏ?ကတĐ_x0001_Ҡ" xfId="220"/>
    <cellStyle name="ܛ_x0008_?䉜Ȏ㘛伀ᤛܛ_x0008_?偬Ȏ?ഀ഍č_x0001_?䊴Ȏ?ကတĐ_x0001_Ҡ 1" xfId="221"/>
    <cellStyle name="ܛ_x0008_?䉜Ȏ㘛伀ᤛܛ_x0008_?偬Ȏ?ഀ഍č_x0001_?䊴Ȏ?ကတĐ_x0001_Ҡ_БДР С44о БДДС ок03" xfId="222"/>
    <cellStyle name="㐀കܒ_x0008_" xfId="223"/>
    <cellStyle name="㐀കܒ_x0008_?䆴Ȏ㘛伀ᤛܛ_x0008_?䧀Ȏ〘䤀ᤘ" xfId="224"/>
    <cellStyle name="㐀കܒ_x0008_?䆴Ȏ㘛伀ᤛܛ_x0008_?䧀Ȏ〘䤀ᤘ 1" xfId="225"/>
    <cellStyle name="㐀കܒ_x0008_?䆴Ȏ㘛伀ᤛܛ_x0008_?䧀Ȏ〘䤀ᤘ_БДР С44о БДДС ок03" xfId="2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6;&#1077;&#1082;&#1090;%20&#1048;&#1055;%202020-2024%20&#1086;&#1090;%2028.02.18/J_0000000001/J_0000000001%20&#1059;&#1053;&#106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0228_1074205010351_6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"/>
      <sheetName val="т2"/>
      <sheetName val="т3"/>
      <sheetName val="т4"/>
      <sheetName val="т6"/>
      <sheetName val="т6 (3)"/>
      <sheetName val="т5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8">
          <cell r="D8">
            <v>6792.5879999999997</v>
          </cell>
        </row>
        <row r="11">
          <cell r="D11">
            <v>7593.6079340433826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0228_1074205010351_01_1_69_"/>
      <sheetName val="E0228_1074205010351_01_2_69"/>
      <sheetName val="E0228_1074205010351_01_3_69"/>
      <sheetName val="E0228_1074205010351_01_4_69"/>
      <sheetName val="E0228_1074205010351_01_5_69"/>
      <sheetName val="E0228_1074205010351_02_0_69_"/>
      <sheetName val="E0228_1074205010351_03_0_69_"/>
      <sheetName val="E0228_1074205010351_04_0_69_"/>
      <sheetName val="E0228_1074205010351_05_0_69_"/>
      <sheetName val="E0228_1074205010351_06_0_69_"/>
      <sheetName val="E0228_1074205010351_07_0_69_"/>
      <sheetName val="E0228_1074205010351_08_0_69_"/>
      <sheetName val="E0228_1074205010351_09_0_69_"/>
      <sheetName val="E0228_1074205010351_10_0_69_"/>
      <sheetName val="E0228_1074205010351_11_1_69_"/>
      <sheetName val="E0228_1074205010351_11_2_69_"/>
      <sheetName val="E0228_1074205010351_11_3_69_"/>
      <sheetName val="E0228_1074205010351_12_0_69_"/>
      <sheetName val="E0228_1074205010351_13_0_69_"/>
      <sheetName val="E0228_1074205010351_14_0_69_"/>
      <sheetName val="E0228_1074205010351_15_0_69_"/>
      <sheetName val="E0228_1074205010351_16_0_69_"/>
      <sheetName val="E0228_1074205010351_17_0_69_"/>
      <sheetName val="E0228_1074205010351_18_0_69_"/>
      <sheetName val="E0228_1074205010351_19_0_69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8">
          <cell r="K58">
            <v>6.3280066117028184</v>
          </cell>
        </row>
        <row r="85">
          <cell r="K85">
            <v>3.1905000000000001</v>
          </cell>
          <cell r="P85">
            <v>4.447916666666667</v>
          </cell>
        </row>
        <row r="87">
          <cell r="K87">
            <v>0.93100000000000005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6"/>
  <sheetViews>
    <sheetView tabSelected="1" view="pageBreakPreview" topLeftCell="E1" zoomScale="80" zoomScaleNormal="100" zoomScaleSheetLayoutView="80" workbookViewId="0">
      <selection activeCell="S21" sqref="S21"/>
    </sheetView>
  </sheetViews>
  <sheetFormatPr defaultRowHeight="12.75" x14ac:dyDescent="0.25"/>
  <cols>
    <col min="1" max="1" width="9.140625" style="1"/>
    <col min="2" max="2" width="44.140625" style="1" customWidth="1"/>
    <col min="3" max="3" width="20.5703125" style="1" customWidth="1"/>
    <col min="4" max="4" width="10.28515625" style="13" customWidth="1"/>
    <col min="5" max="5" width="10.42578125" style="13" customWidth="1"/>
    <col min="6" max="7" width="9.140625" style="13"/>
    <col min="8" max="8" width="20.85546875" style="13" customWidth="1"/>
    <col min="9" max="9" width="10.5703125" style="13" customWidth="1"/>
    <col min="10" max="10" width="10.7109375" style="13" customWidth="1"/>
    <col min="11" max="12" width="9.140625" style="13"/>
    <col min="13" max="13" width="20.85546875" style="13" customWidth="1"/>
    <col min="14" max="14" width="15.28515625" style="13" customWidth="1"/>
    <col min="15" max="15" width="30.28515625" style="13" customWidth="1"/>
    <col min="16" max="16" width="18.28515625" style="13" customWidth="1"/>
    <col min="17" max="18" width="13.42578125" style="13" customWidth="1"/>
    <col min="19" max="19" width="50.28515625" style="13" customWidth="1"/>
    <col min="20" max="16384" width="9.140625" style="1"/>
  </cols>
  <sheetData>
    <row r="1" spans="1:19" ht="14.25" x14ac:dyDescent="0.25">
      <c r="A1" s="44" t="s">
        <v>33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3" spans="1:19" s="13" customFormat="1" ht="35.25" customHeight="1" x14ac:dyDescent="0.25">
      <c r="A3" s="42" t="s">
        <v>0</v>
      </c>
      <c r="B3" s="42" t="s">
        <v>1</v>
      </c>
      <c r="C3" s="47" t="s">
        <v>32</v>
      </c>
      <c r="D3" s="42" t="s">
        <v>46</v>
      </c>
      <c r="E3" s="42"/>
      <c r="F3" s="42"/>
      <c r="G3" s="42"/>
      <c r="H3" s="42"/>
      <c r="I3" s="49" t="s">
        <v>34</v>
      </c>
      <c r="J3" s="50"/>
      <c r="K3" s="50"/>
      <c r="L3" s="50"/>
      <c r="M3" s="51"/>
      <c r="N3" s="43" t="s">
        <v>2</v>
      </c>
      <c r="O3" s="43" t="s">
        <v>3</v>
      </c>
      <c r="P3" s="43" t="s">
        <v>4</v>
      </c>
      <c r="Q3" s="43" t="s">
        <v>5</v>
      </c>
      <c r="R3" s="43" t="s">
        <v>6</v>
      </c>
      <c r="S3" s="42" t="s">
        <v>30</v>
      </c>
    </row>
    <row r="4" spans="1:19" s="13" customFormat="1" ht="63" customHeight="1" x14ac:dyDescent="0.25">
      <c r="A4" s="42"/>
      <c r="B4" s="42"/>
      <c r="C4" s="52"/>
      <c r="D4" s="42" t="s">
        <v>7</v>
      </c>
      <c r="E4" s="42" t="s">
        <v>8</v>
      </c>
      <c r="F4" s="43" t="s">
        <v>9</v>
      </c>
      <c r="G4" s="43"/>
      <c r="H4" s="43" t="s">
        <v>45</v>
      </c>
      <c r="I4" s="47" t="s">
        <v>7</v>
      </c>
      <c r="J4" s="47" t="s">
        <v>8</v>
      </c>
      <c r="K4" s="43" t="s">
        <v>9</v>
      </c>
      <c r="L4" s="43"/>
      <c r="M4" s="45" t="str">
        <f>H4</f>
        <v xml:space="preserve">Полная 
стоимость 
строительства в ценах 2018 года в проекте ИПР, млн. руб. без НДС  </v>
      </c>
      <c r="N4" s="43"/>
      <c r="O4" s="43"/>
      <c r="P4" s="43"/>
      <c r="Q4" s="43"/>
      <c r="R4" s="43"/>
      <c r="S4" s="42"/>
    </row>
    <row r="5" spans="1:19" s="12" customFormat="1" ht="75" customHeight="1" x14ac:dyDescent="0.25">
      <c r="A5" s="42"/>
      <c r="B5" s="42"/>
      <c r="C5" s="48"/>
      <c r="D5" s="42"/>
      <c r="E5" s="42"/>
      <c r="F5" s="14" t="s">
        <v>10</v>
      </c>
      <c r="G5" s="14" t="s">
        <v>11</v>
      </c>
      <c r="H5" s="43"/>
      <c r="I5" s="48"/>
      <c r="J5" s="48"/>
      <c r="K5" s="14" t="s">
        <v>10</v>
      </c>
      <c r="L5" s="14" t="s">
        <v>11</v>
      </c>
      <c r="M5" s="46"/>
      <c r="N5" s="43"/>
      <c r="O5" s="43"/>
      <c r="P5" s="43"/>
      <c r="Q5" s="43"/>
      <c r="R5" s="43"/>
      <c r="S5" s="42"/>
    </row>
    <row r="6" spans="1:19" s="13" customFormat="1" x14ac:dyDescent="0.25">
      <c r="A6" s="3">
        <v>1</v>
      </c>
      <c r="B6" s="3">
        <v>2</v>
      </c>
      <c r="C6" s="3"/>
      <c r="D6" s="3">
        <v>3</v>
      </c>
      <c r="E6" s="3">
        <v>4</v>
      </c>
      <c r="F6" s="11">
        <v>5</v>
      </c>
      <c r="G6" s="11">
        <v>6</v>
      </c>
      <c r="H6" s="11">
        <v>7</v>
      </c>
      <c r="I6" s="3">
        <v>8</v>
      </c>
      <c r="J6" s="3">
        <v>9</v>
      </c>
      <c r="K6" s="11">
        <v>10</v>
      </c>
      <c r="L6" s="11">
        <v>11</v>
      </c>
      <c r="M6" s="11">
        <v>12</v>
      </c>
      <c r="N6" s="11">
        <v>13</v>
      </c>
      <c r="O6" s="11">
        <v>14</v>
      </c>
      <c r="P6" s="11">
        <v>15</v>
      </c>
      <c r="Q6" s="11">
        <v>16</v>
      </c>
      <c r="R6" s="11">
        <v>17</v>
      </c>
      <c r="S6" s="3">
        <v>18</v>
      </c>
    </row>
    <row r="7" spans="1:19" s="12" customFormat="1" x14ac:dyDescent="0.25">
      <c r="A7" s="22"/>
      <c r="B7" s="23" t="s">
        <v>27</v>
      </c>
      <c r="C7" s="23"/>
      <c r="D7" s="22"/>
      <c r="E7" s="22"/>
      <c r="F7" s="24">
        <v>0</v>
      </c>
      <c r="G7" s="24">
        <v>0</v>
      </c>
      <c r="H7" s="24">
        <f>H8+H15+H16+H18+H20</f>
        <v>10.449506611702819</v>
      </c>
      <c r="I7" s="24"/>
      <c r="J7" s="24"/>
      <c r="K7" s="24">
        <v>0</v>
      </c>
      <c r="L7" s="24">
        <v>0</v>
      </c>
      <c r="M7" s="24">
        <f>M8+M15+M16+M18+M20</f>
        <v>11.706923278369485</v>
      </c>
      <c r="N7" s="24">
        <f>M7-H7</f>
        <v>1.257416666666666</v>
      </c>
      <c r="O7" s="25"/>
      <c r="P7" s="25"/>
      <c r="Q7" s="25"/>
      <c r="R7" s="25"/>
      <c r="S7" s="22"/>
    </row>
    <row r="8" spans="1:19" s="28" customFormat="1" ht="34.5" customHeight="1" x14ac:dyDescent="0.25">
      <c r="A8" s="10" t="s">
        <v>25</v>
      </c>
      <c r="B8" s="20" t="s">
        <v>12</v>
      </c>
      <c r="C8" s="20"/>
      <c r="D8" s="26"/>
      <c r="E8" s="26"/>
      <c r="F8" s="27">
        <v>0</v>
      </c>
      <c r="G8" s="27">
        <v>0</v>
      </c>
      <c r="H8" s="27">
        <f>H10</f>
        <v>6.3280066117028184</v>
      </c>
      <c r="I8" s="27"/>
      <c r="J8" s="27"/>
      <c r="K8" s="27">
        <v>0</v>
      </c>
      <c r="L8" s="27">
        <v>0</v>
      </c>
      <c r="M8" s="27">
        <f>M10</f>
        <v>6.3280066117028184</v>
      </c>
      <c r="N8" s="24">
        <f>M8-H8</f>
        <v>0</v>
      </c>
      <c r="O8" s="26"/>
      <c r="P8" s="26"/>
      <c r="Q8" s="26"/>
      <c r="R8" s="26"/>
      <c r="S8" s="26"/>
    </row>
    <row r="9" spans="1:19" s="28" customFormat="1" ht="34.5" customHeight="1" x14ac:dyDescent="0.25">
      <c r="A9" s="9" t="s">
        <v>13</v>
      </c>
      <c r="B9" s="18" t="s">
        <v>14</v>
      </c>
      <c r="C9" s="20"/>
      <c r="D9" s="26"/>
      <c r="E9" s="26"/>
      <c r="F9" s="27">
        <f>F10</f>
        <v>0</v>
      </c>
      <c r="G9" s="27"/>
      <c r="H9" s="27">
        <f>H10</f>
        <v>6.3280066117028184</v>
      </c>
      <c r="I9" s="27"/>
      <c r="J9" s="27"/>
      <c r="K9" s="27"/>
      <c r="L9" s="27"/>
      <c r="M9" s="27">
        <f>M10</f>
        <v>6.3280066117028184</v>
      </c>
      <c r="N9" s="27">
        <f>M9-H9</f>
        <v>0</v>
      </c>
      <c r="O9" s="26"/>
      <c r="P9" s="26"/>
      <c r="Q9" s="26"/>
      <c r="R9" s="26"/>
      <c r="S9" s="26"/>
    </row>
    <row r="10" spans="1:19" s="28" customFormat="1" ht="25.5" x14ac:dyDescent="0.25">
      <c r="A10" s="9" t="s">
        <v>35</v>
      </c>
      <c r="B10" s="19" t="s">
        <v>36</v>
      </c>
      <c r="C10" s="19"/>
      <c r="D10" s="26"/>
      <c r="E10" s="26"/>
      <c r="F10" s="27">
        <f>F11</f>
        <v>0</v>
      </c>
      <c r="G10" s="27">
        <v>0</v>
      </c>
      <c r="H10" s="27">
        <f>SUM(H11:H13)</f>
        <v>6.3280066117028184</v>
      </c>
      <c r="I10" s="27"/>
      <c r="J10" s="27"/>
      <c r="K10" s="27">
        <v>0</v>
      </c>
      <c r="L10" s="27">
        <v>0</v>
      </c>
      <c r="M10" s="27">
        <f>SUM(M11:M13)</f>
        <v>6.3280066117028184</v>
      </c>
      <c r="N10" s="27">
        <f>M10-H10</f>
        <v>0</v>
      </c>
      <c r="O10" s="26"/>
      <c r="P10" s="26"/>
      <c r="Q10" s="26"/>
      <c r="R10" s="26"/>
      <c r="S10" s="26"/>
    </row>
    <row r="11" spans="1:19" ht="47.25" x14ac:dyDescent="0.25">
      <c r="A11" s="35" t="s">
        <v>37</v>
      </c>
      <c r="B11" s="36" t="s">
        <v>38</v>
      </c>
      <c r="C11" s="36" t="s">
        <v>39</v>
      </c>
      <c r="D11" s="37">
        <v>2021</v>
      </c>
      <c r="E11" s="37">
        <v>2024</v>
      </c>
      <c r="F11" s="37"/>
      <c r="G11" s="37"/>
      <c r="H11" s="39">
        <f>[2]E0228_1074205010351_03_0_69_!$K$58</f>
        <v>6.3280066117028184</v>
      </c>
      <c r="I11" s="37">
        <f>D11</f>
        <v>2021</v>
      </c>
      <c r="J11" s="37">
        <f>E11</f>
        <v>2024</v>
      </c>
      <c r="K11" s="37"/>
      <c r="L11" s="37"/>
      <c r="M11" s="39">
        <f>'[1]т5 '!$D$11/1200</f>
        <v>6.3280066117028184</v>
      </c>
      <c r="N11" s="38">
        <f>M11-H11</f>
        <v>0</v>
      </c>
      <c r="O11" s="37"/>
      <c r="P11" s="37"/>
      <c r="Q11" s="37"/>
      <c r="R11" s="37"/>
      <c r="S11" s="37"/>
    </row>
    <row r="12" spans="1:19" ht="15.75" hidden="1" x14ac:dyDescent="0.25">
      <c r="A12" s="35"/>
      <c r="B12" s="36"/>
      <c r="C12" s="36"/>
      <c r="D12" s="37"/>
      <c r="E12" s="37"/>
      <c r="F12" s="37"/>
      <c r="G12" s="37"/>
      <c r="H12" s="39"/>
      <c r="I12" s="40"/>
      <c r="J12" s="37"/>
      <c r="K12" s="37"/>
      <c r="L12" s="37"/>
      <c r="M12" s="39"/>
      <c r="N12" s="38"/>
      <c r="O12" s="37"/>
      <c r="P12" s="37"/>
      <c r="Q12" s="37"/>
      <c r="R12" s="37"/>
      <c r="S12" s="37"/>
    </row>
    <row r="13" spans="1:19" ht="15.75" hidden="1" x14ac:dyDescent="0.25">
      <c r="A13" s="35"/>
      <c r="B13" s="36"/>
      <c r="C13" s="36"/>
      <c r="D13" s="37"/>
      <c r="E13" s="37"/>
      <c r="F13" s="37"/>
      <c r="G13" s="37"/>
      <c r="H13" s="38"/>
      <c r="I13" s="40"/>
      <c r="J13" s="37"/>
      <c r="K13" s="37"/>
      <c r="L13" s="37"/>
      <c r="M13" s="39"/>
      <c r="N13" s="38"/>
      <c r="O13" s="37"/>
      <c r="P13" s="37"/>
      <c r="Q13" s="37"/>
      <c r="R13" s="37"/>
      <c r="S13" s="37"/>
    </row>
    <row r="14" spans="1:19" s="28" customFormat="1" ht="25.5" hidden="1" x14ac:dyDescent="0.25">
      <c r="A14" s="9" t="s">
        <v>13</v>
      </c>
      <c r="B14" s="18" t="s">
        <v>14</v>
      </c>
      <c r="C14" s="18"/>
      <c r="D14" s="26"/>
      <c r="E14" s="26"/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6"/>
      <c r="P14" s="26"/>
      <c r="Q14" s="26"/>
      <c r="R14" s="26"/>
      <c r="S14" s="26"/>
    </row>
    <row r="15" spans="1:19" x14ac:dyDescent="0.25">
      <c r="A15" s="7" t="s">
        <v>15</v>
      </c>
      <c r="B15" s="17" t="s">
        <v>16</v>
      </c>
      <c r="C15" s="17"/>
      <c r="D15" s="2"/>
      <c r="E15" s="2"/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2"/>
      <c r="P15" s="2"/>
      <c r="Q15" s="2"/>
      <c r="R15" s="2"/>
      <c r="S15" s="2"/>
    </row>
    <row r="16" spans="1:19" s="28" customFormat="1" x14ac:dyDescent="0.25">
      <c r="A16" s="9" t="s">
        <v>17</v>
      </c>
      <c r="B16" s="15" t="s">
        <v>18</v>
      </c>
      <c r="C16" s="15"/>
      <c r="D16" s="26"/>
      <c r="E16" s="26"/>
      <c r="F16" s="27">
        <v>0</v>
      </c>
      <c r="G16" s="27">
        <v>0</v>
      </c>
      <c r="H16" s="27">
        <f>H17</f>
        <v>0</v>
      </c>
      <c r="I16" s="27"/>
      <c r="J16" s="27"/>
      <c r="K16" s="27">
        <v>0</v>
      </c>
      <c r="L16" s="27">
        <v>0</v>
      </c>
      <c r="M16" s="27">
        <f>M17</f>
        <v>0</v>
      </c>
      <c r="N16" s="27">
        <f>M16-H16</f>
        <v>0</v>
      </c>
      <c r="O16" s="26"/>
      <c r="P16" s="26"/>
      <c r="Q16" s="26"/>
      <c r="R16" s="26"/>
      <c r="S16" s="26"/>
    </row>
    <row r="17" spans="1:19" hidden="1" x14ac:dyDescent="0.25">
      <c r="A17" s="8"/>
      <c r="B17" s="16"/>
      <c r="C17" s="16"/>
      <c r="D17" s="2"/>
      <c r="E17" s="2"/>
      <c r="F17" s="2"/>
      <c r="G17" s="2"/>
      <c r="H17" s="38"/>
      <c r="I17" s="2"/>
      <c r="J17" s="2"/>
      <c r="K17" s="21"/>
      <c r="L17" s="2"/>
      <c r="M17" s="21"/>
      <c r="N17" s="5"/>
      <c r="O17" s="2"/>
      <c r="P17" s="37"/>
      <c r="Q17" s="37"/>
      <c r="R17" s="37"/>
      <c r="S17" s="37"/>
    </row>
    <row r="18" spans="1:19" s="28" customFormat="1" x14ac:dyDescent="0.25">
      <c r="A18" s="9" t="s">
        <v>19</v>
      </c>
      <c r="B18" s="15" t="s">
        <v>20</v>
      </c>
      <c r="C18" s="15"/>
      <c r="D18" s="26"/>
      <c r="E18" s="26"/>
      <c r="F18" s="27">
        <v>0</v>
      </c>
      <c r="G18" s="27">
        <v>0</v>
      </c>
      <c r="H18" s="27">
        <f>H19</f>
        <v>0</v>
      </c>
      <c r="I18" s="27"/>
      <c r="J18" s="27"/>
      <c r="K18" s="27">
        <v>0</v>
      </c>
      <c r="L18" s="27">
        <v>0</v>
      </c>
      <c r="M18" s="27">
        <f>M19</f>
        <v>0</v>
      </c>
      <c r="N18" s="27">
        <v>0</v>
      </c>
      <c r="O18" s="26"/>
      <c r="P18" s="26"/>
      <c r="Q18" s="26"/>
      <c r="R18" s="26"/>
      <c r="S18" s="26"/>
    </row>
    <row r="19" spans="1:19" ht="46.5" hidden="1" customHeight="1" x14ac:dyDescent="0.25">
      <c r="A19" s="8"/>
      <c r="B19" s="16"/>
      <c r="C19" s="16"/>
      <c r="D19" s="2"/>
      <c r="E19" s="2"/>
      <c r="F19" s="2"/>
      <c r="G19" s="2"/>
      <c r="H19" s="21"/>
      <c r="I19" s="2"/>
      <c r="J19" s="2"/>
      <c r="K19" s="2"/>
      <c r="L19" s="2"/>
      <c r="M19" s="21"/>
      <c r="N19" s="5"/>
      <c r="O19" s="2"/>
      <c r="P19" s="37"/>
      <c r="Q19" s="37"/>
      <c r="R19" s="2"/>
      <c r="S19" s="2"/>
    </row>
    <row r="20" spans="1:19" s="28" customFormat="1" x14ac:dyDescent="0.25">
      <c r="A20" s="6" t="s">
        <v>21</v>
      </c>
      <c r="B20" s="15" t="s">
        <v>22</v>
      </c>
      <c r="C20" s="15"/>
      <c r="D20" s="26"/>
      <c r="E20" s="26"/>
      <c r="F20" s="27">
        <v>0</v>
      </c>
      <c r="G20" s="27">
        <v>0</v>
      </c>
      <c r="H20" s="27">
        <f>H21+H22</f>
        <v>4.1215000000000002</v>
      </c>
      <c r="I20" s="27"/>
      <c r="J20" s="27"/>
      <c r="K20" s="27">
        <v>0</v>
      </c>
      <c r="L20" s="27">
        <v>0</v>
      </c>
      <c r="M20" s="27">
        <f>M21+M22</f>
        <v>5.378916666666667</v>
      </c>
      <c r="N20" s="27">
        <f>N21</f>
        <v>1.2574166666666668</v>
      </c>
      <c r="O20" s="26"/>
      <c r="P20" s="26"/>
      <c r="Q20" s="26"/>
      <c r="R20" s="26"/>
      <c r="S20" s="26"/>
    </row>
    <row r="21" spans="1:19" ht="51" x14ac:dyDescent="0.25">
      <c r="A21" s="4" t="s">
        <v>26</v>
      </c>
      <c r="B21" s="16" t="s">
        <v>40</v>
      </c>
      <c r="C21" s="16" t="s">
        <v>41</v>
      </c>
      <c r="D21" s="2">
        <v>2020</v>
      </c>
      <c r="E21" s="2">
        <v>2020</v>
      </c>
      <c r="F21" s="2"/>
      <c r="G21" s="2"/>
      <c r="H21" s="21">
        <f>[2]E0228_1074205010351_03_0_69_!$K$85</f>
        <v>3.1905000000000001</v>
      </c>
      <c r="I21" s="29">
        <f>D21</f>
        <v>2020</v>
      </c>
      <c r="J21" s="29">
        <v>2021</v>
      </c>
      <c r="K21" s="2"/>
      <c r="L21" s="2"/>
      <c r="M21" s="21">
        <f>[2]E0228_1074205010351_03_0_69_!$P$85</f>
        <v>4.447916666666667</v>
      </c>
      <c r="N21" s="5">
        <f>M21-H21</f>
        <v>1.2574166666666668</v>
      </c>
      <c r="O21" s="37" t="s">
        <v>48</v>
      </c>
      <c r="P21" s="37" t="s">
        <v>31</v>
      </c>
      <c r="Q21" s="2" t="s">
        <v>47</v>
      </c>
      <c r="R21" s="2">
        <v>2020</v>
      </c>
      <c r="S21" s="2" t="s">
        <v>49</v>
      </c>
    </row>
    <row r="22" spans="1:19" x14ac:dyDescent="0.25">
      <c r="A22" s="4" t="s">
        <v>44</v>
      </c>
      <c r="B22" s="16" t="s">
        <v>42</v>
      </c>
      <c r="C22" s="16" t="s">
        <v>43</v>
      </c>
      <c r="D22" s="2">
        <v>2021</v>
      </c>
      <c r="E22" s="2">
        <v>2021</v>
      </c>
      <c r="F22" s="2"/>
      <c r="G22" s="2"/>
      <c r="H22" s="21">
        <f>[2]E0228_1074205010351_03_0_69_!$K$87</f>
        <v>0.93100000000000005</v>
      </c>
      <c r="I22" s="29">
        <f>D22</f>
        <v>2021</v>
      </c>
      <c r="J22" s="29">
        <f>E22</f>
        <v>2021</v>
      </c>
      <c r="K22" s="2"/>
      <c r="L22" s="2"/>
      <c r="M22" s="21">
        <f>H22</f>
        <v>0.93100000000000005</v>
      </c>
      <c r="N22" s="5">
        <v>0</v>
      </c>
      <c r="O22" s="2"/>
      <c r="P22" s="2"/>
      <c r="Q22" s="2"/>
      <c r="R22" s="2"/>
      <c r="S22" s="2"/>
    </row>
    <row r="23" spans="1:19" s="28" customFormat="1" x14ac:dyDescent="0.25">
      <c r="A23" s="6" t="s">
        <v>23</v>
      </c>
      <c r="B23" s="15" t="s">
        <v>24</v>
      </c>
      <c r="C23" s="15"/>
      <c r="D23" s="26"/>
      <c r="E23" s="26"/>
      <c r="F23" s="27">
        <v>0</v>
      </c>
      <c r="G23" s="27">
        <v>0</v>
      </c>
      <c r="H23" s="27">
        <v>0</v>
      </c>
      <c r="I23" s="27"/>
      <c r="J23" s="27"/>
      <c r="K23" s="27">
        <v>0</v>
      </c>
      <c r="L23" s="27">
        <v>0</v>
      </c>
      <c r="M23" s="27">
        <v>0</v>
      </c>
      <c r="N23" s="27">
        <v>0</v>
      </c>
      <c r="O23" s="26"/>
      <c r="P23" s="26"/>
      <c r="Q23" s="26"/>
      <c r="R23" s="26"/>
      <c r="S23" s="26"/>
    </row>
    <row r="25" spans="1:19" ht="15.75" x14ac:dyDescent="0.25">
      <c r="D25" s="30" t="s">
        <v>28</v>
      </c>
      <c r="E25" s="30"/>
      <c r="F25" s="31"/>
      <c r="G25" s="31"/>
      <c r="H25" s="31"/>
      <c r="I25" s="31"/>
      <c r="J25" s="30" t="s">
        <v>29</v>
      </c>
    </row>
    <row r="26" spans="1:19" ht="15.75" x14ac:dyDescent="0.25">
      <c r="D26" s="30"/>
      <c r="E26" s="30"/>
      <c r="F26" s="31"/>
      <c r="G26" s="31"/>
      <c r="H26" s="31"/>
      <c r="I26" s="31"/>
      <c r="J26" s="30"/>
    </row>
    <row r="27" spans="1:19" ht="15.75" x14ac:dyDescent="0.25">
      <c r="D27" s="30"/>
      <c r="E27" s="30"/>
      <c r="F27" s="31"/>
      <c r="G27" s="31"/>
      <c r="H27" s="31"/>
      <c r="I27" s="31"/>
      <c r="J27" s="30"/>
    </row>
    <row r="28" spans="1:19" ht="15.75" x14ac:dyDescent="0.25">
      <c r="D28" s="30"/>
      <c r="E28" s="30"/>
      <c r="F28" s="31"/>
      <c r="G28" s="31"/>
      <c r="H28" s="31"/>
      <c r="I28" s="31"/>
      <c r="J28" s="30"/>
    </row>
    <row r="29" spans="1:19" ht="15.75" x14ac:dyDescent="0.25">
      <c r="D29" s="30"/>
      <c r="E29" s="30"/>
      <c r="F29" s="31"/>
      <c r="G29" s="31"/>
      <c r="H29" s="31"/>
      <c r="I29" s="31"/>
      <c r="J29" s="30"/>
    </row>
    <row r="30" spans="1:19" ht="15.75" x14ac:dyDescent="0.25">
      <c r="D30" s="30"/>
      <c r="E30" s="30"/>
      <c r="F30" s="31"/>
      <c r="G30" s="31"/>
      <c r="H30" s="31"/>
      <c r="I30" s="31"/>
      <c r="J30" s="30"/>
    </row>
    <row r="31" spans="1:19" ht="15.75" x14ac:dyDescent="0.25">
      <c r="D31" s="32"/>
      <c r="E31" s="30"/>
      <c r="F31" s="31"/>
      <c r="G31" s="31"/>
      <c r="H31" s="31"/>
      <c r="I31" s="31"/>
      <c r="J31" s="33"/>
    </row>
    <row r="32" spans="1:19" ht="15.75" x14ac:dyDescent="0.25">
      <c r="D32" s="30"/>
      <c r="E32" s="30"/>
      <c r="F32" s="31"/>
      <c r="G32" s="31"/>
      <c r="H32" s="31"/>
      <c r="I32" s="31"/>
      <c r="J32" s="30"/>
    </row>
    <row r="33" spans="1:10" ht="15.75" x14ac:dyDescent="0.25">
      <c r="D33" s="30"/>
      <c r="E33" s="30"/>
      <c r="F33" s="31"/>
      <c r="G33" s="31"/>
      <c r="H33" s="31"/>
      <c r="I33" s="30"/>
      <c r="J33" s="30"/>
    </row>
    <row r="34" spans="1:10" ht="15.75" x14ac:dyDescent="0.25">
      <c r="D34" s="30"/>
      <c r="E34" s="30"/>
      <c r="F34" s="31"/>
      <c r="G34" s="31"/>
      <c r="H34" s="31"/>
      <c r="I34" s="30"/>
      <c r="J34" s="30"/>
    </row>
    <row r="36" spans="1:10" ht="25.5" customHeight="1" x14ac:dyDescent="0.25">
      <c r="A36" s="41"/>
      <c r="B36" s="41"/>
      <c r="C36" s="34"/>
    </row>
  </sheetData>
  <autoFilter ref="A7:S23"/>
  <mergeCells count="21">
    <mergeCell ref="O3:O5"/>
    <mergeCell ref="P3:P5"/>
    <mergeCell ref="Q3:Q5"/>
    <mergeCell ref="R3:R5"/>
    <mergeCell ref="A1:S1"/>
    <mergeCell ref="F4:G4"/>
    <mergeCell ref="S3:S5"/>
    <mergeCell ref="M4:M5"/>
    <mergeCell ref="I4:I5"/>
    <mergeCell ref="J4:J5"/>
    <mergeCell ref="I3:M3"/>
    <mergeCell ref="K4:L4"/>
    <mergeCell ref="N3:N5"/>
    <mergeCell ref="C3:C5"/>
    <mergeCell ref="A36:B36"/>
    <mergeCell ref="A3:A5"/>
    <mergeCell ref="B3:B5"/>
    <mergeCell ref="D4:D5"/>
    <mergeCell ref="E4:E5"/>
    <mergeCell ref="D3:H3"/>
    <mergeCell ref="H4:H5"/>
  </mergeCells>
  <pageMargins left="0.59055118110236227" right="0.19685039370078741" top="0.19685039370078741" bottom="0.19685039370078741" header="0.31496062992125984" footer="0.31496062992125984"/>
  <pageSetup paperSize="8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Брессем Ольга Анатольевна</dc:creator>
  <cp:lastModifiedBy>1</cp:lastModifiedBy>
  <cp:lastPrinted>2017-02-27T04:21:26Z</cp:lastPrinted>
  <dcterms:created xsi:type="dcterms:W3CDTF">2017-02-20T03:43:11Z</dcterms:created>
  <dcterms:modified xsi:type="dcterms:W3CDTF">2020-04-07T07:51:28Z</dcterms:modified>
</cp:coreProperties>
</file>